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SS2\Objcache\Objects\"/>
    </mc:Choice>
  </mc:AlternateContent>
  <bookViews>
    <workbookView xWindow="240" yWindow="330" windowWidth="23640" windowHeight="9090" tabRatio="909"/>
  </bookViews>
  <sheets>
    <sheet name="Claim Form - Non Staff Costs" sheetId="1" r:id="rId1"/>
    <sheet name=" Staff Costs" sheetId="2" r:id="rId2"/>
    <sheet name="Claim - Summary" sheetId="3" r:id="rId3"/>
    <sheet name="Claim Overview" sheetId="11" state="hidden" r:id="rId4"/>
    <sheet name="EUMIS Overview - Optional" sheetId="4" state="hidden" r:id="rId5"/>
    <sheet name="Note - ERDF Headings" sheetId="12" state="hidden" r:id="rId6"/>
  </sheets>
  <externalReferences>
    <externalReference r:id="rId7"/>
    <externalReference r:id="rId8"/>
  </externalReferences>
  <definedNames>
    <definedName name="CF">#REF!</definedName>
    <definedName name="CFF">#REF!</definedName>
    <definedName name="CFFF">#REF!</definedName>
    <definedName name="Ch">#REF!</definedName>
    <definedName name="Chall">#REF!</definedName>
    <definedName name="Challenge">#REF!</definedName>
    <definedName name="Challenge_Fund_">#REF!</definedName>
    <definedName name="Challlllll">#REF!</definedName>
    <definedName name="Cost_Heading">'[1]To be hidden'!$B$1</definedName>
    <definedName name="_xlnm.Print_Area" localSheetId="1">' Staff Costs'!$A$1:$AC$81</definedName>
    <definedName name="_xlnm.Print_Area" localSheetId="0">'Claim Form - Non Staff Costs'!$A$1:$X$98</definedName>
    <definedName name="_xlnm.Print_Titles" localSheetId="1">' Staff Costs'!$1:$19</definedName>
    <definedName name="Recover">[2]Macro1!$A$170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I23" i="1" l="1"/>
  <c r="Q68" i="1" l="1"/>
  <c r="P68" i="1"/>
  <c r="I68" i="1"/>
  <c r="J68" i="1" s="1"/>
  <c r="L68" i="1" s="1"/>
  <c r="M68" i="1" s="1"/>
  <c r="Q67" i="1"/>
  <c r="P67" i="1"/>
  <c r="I67" i="1"/>
  <c r="J67" i="1" s="1"/>
  <c r="L67" i="1" s="1"/>
  <c r="M67" i="1" s="1"/>
  <c r="S68" i="1" l="1"/>
  <c r="S67" i="1"/>
  <c r="R67" i="1"/>
  <c r="T67" i="1"/>
  <c r="T68" i="1"/>
  <c r="R68" i="1"/>
  <c r="K24" i="1"/>
  <c r="K23" i="1"/>
  <c r="Q58" i="1" l="1"/>
  <c r="P58" i="1"/>
  <c r="S58" i="1" s="1"/>
  <c r="I58" i="1"/>
  <c r="J58" i="1" s="1"/>
  <c r="L58" i="1" s="1"/>
  <c r="M58" i="1" s="1"/>
  <c r="Q57" i="1"/>
  <c r="P57" i="1"/>
  <c r="I57" i="1"/>
  <c r="J57" i="1" s="1"/>
  <c r="L57" i="1" s="1"/>
  <c r="M57" i="1" s="1"/>
  <c r="Q56" i="1"/>
  <c r="P56" i="1"/>
  <c r="S56" i="1" s="1"/>
  <c r="I56" i="1"/>
  <c r="J56" i="1" s="1"/>
  <c r="L56" i="1" s="1"/>
  <c r="M56" i="1" s="1"/>
  <c r="Q55" i="1"/>
  <c r="P55" i="1"/>
  <c r="I55" i="1"/>
  <c r="J55" i="1" s="1"/>
  <c r="L55" i="1" s="1"/>
  <c r="M55" i="1" s="1"/>
  <c r="Q54" i="1"/>
  <c r="P54" i="1"/>
  <c r="I54" i="1"/>
  <c r="J54" i="1" s="1"/>
  <c r="L54" i="1" s="1"/>
  <c r="M54" i="1" s="1"/>
  <c r="Q53" i="1"/>
  <c r="S53" i="1" s="1"/>
  <c r="P53" i="1"/>
  <c r="I53" i="1"/>
  <c r="J53" i="1" s="1"/>
  <c r="L53" i="1" s="1"/>
  <c r="M53" i="1" s="1"/>
  <c r="Q52" i="1"/>
  <c r="P52" i="1"/>
  <c r="I52" i="1"/>
  <c r="J52" i="1" s="1"/>
  <c r="L52" i="1" s="1"/>
  <c r="M52" i="1" s="1"/>
  <c r="Q51" i="1"/>
  <c r="P51" i="1"/>
  <c r="I51" i="1"/>
  <c r="J51" i="1" s="1"/>
  <c r="L51" i="1" s="1"/>
  <c r="M51" i="1" s="1"/>
  <c r="S55" i="1" l="1"/>
  <c r="S54" i="1"/>
  <c r="S57" i="1"/>
  <c r="S51" i="1"/>
  <c r="S52" i="1"/>
  <c r="R53" i="1"/>
  <c r="T53" i="1"/>
  <c r="T54" i="1"/>
  <c r="R54" i="1"/>
  <c r="R56" i="1"/>
  <c r="T56" i="1"/>
  <c r="R52" i="1"/>
  <c r="T52" i="1"/>
  <c r="T55" i="1"/>
  <c r="R55" i="1"/>
  <c r="T51" i="1"/>
  <c r="R51" i="1"/>
  <c r="R57" i="1"/>
  <c r="T57" i="1"/>
  <c r="T58" i="1"/>
  <c r="R58" i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C10" i="2"/>
  <c r="C8" i="2"/>
  <c r="C6" i="2"/>
  <c r="C4" i="2"/>
  <c r="Q50" i="1" l="1"/>
  <c r="P50" i="1"/>
  <c r="I50" i="1"/>
  <c r="J50" i="1" s="1"/>
  <c r="L50" i="1" s="1"/>
  <c r="M50" i="1" s="1"/>
  <c r="Q49" i="1"/>
  <c r="P49" i="1"/>
  <c r="I49" i="1"/>
  <c r="J49" i="1" s="1"/>
  <c r="L49" i="1" s="1"/>
  <c r="M49" i="1" s="1"/>
  <c r="Q48" i="1"/>
  <c r="P48" i="1"/>
  <c r="I48" i="1"/>
  <c r="J48" i="1" s="1"/>
  <c r="L48" i="1" s="1"/>
  <c r="M48" i="1" s="1"/>
  <c r="Q47" i="1"/>
  <c r="P47" i="1"/>
  <c r="S47" i="1" s="1"/>
  <c r="I47" i="1"/>
  <c r="J47" i="1" s="1"/>
  <c r="L47" i="1" s="1"/>
  <c r="M47" i="1" s="1"/>
  <c r="Q46" i="1"/>
  <c r="P46" i="1"/>
  <c r="S46" i="1" s="1"/>
  <c r="I46" i="1"/>
  <c r="J46" i="1" s="1"/>
  <c r="L46" i="1" s="1"/>
  <c r="M46" i="1" s="1"/>
  <c r="Q45" i="1"/>
  <c r="P45" i="1"/>
  <c r="I45" i="1"/>
  <c r="J45" i="1" s="1"/>
  <c r="L45" i="1" s="1"/>
  <c r="M45" i="1" s="1"/>
  <c r="Q44" i="1"/>
  <c r="P44" i="1"/>
  <c r="I44" i="1"/>
  <c r="J44" i="1" s="1"/>
  <c r="L44" i="1" s="1"/>
  <c r="M44" i="1" s="1"/>
  <c r="Q43" i="1"/>
  <c r="P43" i="1"/>
  <c r="S43" i="1" s="1"/>
  <c r="I43" i="1"/>
  <c r="J43" i="1" s="1"/>
  <c r="L43" i="1" s="1"/>
  <c r="M43" i="1" s="1"/>
  <c r="Q42" i="1"/>
  <c r="P42" i="1"/>
  <c r="S42" i="1" s="1"/>
  <c r="I42" i="1"/>
  <c r="J42" i="1" s="1"/>
  <c r="L42" i="1" s="1"/>
  <c r="M42" i="1" s="1"/>
  <c r="Q41" i="1"/>
  <c r="P41" i="1"/>
  <c r="I41" i="1"/>
  <c r="J41" i="1" s="1"/>
  <c r="L41" i="1" s="1"/>
  <c r="M41" i="1" s="1"/>
  <c r="Q40" i="1"/>
  <c r="P40" i="1"/>
  <c r="I40" i="1"/>
  <c r="J40" i="1" s="1"/>
  <c r="L40" i="1" s="1"/>
  <c r="M40" i="1" s="1"/>
  <c r="Q39" i="1"/>
  <c r="P39" i="1"/>
  <c r="I39" i="1"/>
  <c r="J39" i="1" s="1"/>
  <c r="L39" i="1" s="1"/>
  <c r="M39" i="1" s="1"/>
  <c r="Q60" i="1"/>
  <c r="P60" i="1"/>
  <c r="S60" i="1" s="1"/>
  <c r="I60" i="1"/>
  <c r="J60" i="1" s="1"/>
  <c r="L60" i="1" s="1"/>
  <c r="M60" i="1" s="1"/>
  <c r="Q59" i="1"/>
  <c r="P59" i="1"/>
  <c r="I59" i="1"/>
  <c r="J59" i="1" s="1"/>
  <c r="L59" i="1" s="1"/>
  <c r="M59" i="1" s="1"/>
  <c r="Q38" i="1"/>
  <c r="P38" i="1"/>
  <c r="I38" i="1"/>
  <c r="J38" i="1" s="1"/>
  <c r="L38" i="1" s="1"/>
  <c r="M38" i="1" s="1"/>
  <c r="Q37" i="1"/>
  <c r="P37" i="1"/>
  <c r="S37" i="1" s="1"/>
  <c r="I37" i="1"/>
  <c r="J37" i="1" s="1"/>
  <c r="L37" i="1" s="1"/>
  <c r="M37" i="1" s="1"/>
  <c r="Q36" i="1"/>
  <c r="P36" i="1"/>
  <c r="I36" i="1"/>
  <c r="J36" i="1" s="1"/>
  <c r="L36" i="1" s="1"/>
  <c r="M36" i="1" s="1"/>
  <c r="Q35" i="1"/>
  <c r="P35" i="1"/>
  <c r="I35" i="1"/>
  <c r="J35" i="1" s="1"/>
  <c r="L35" i="1" s="1"/>
  <c r="M35" i="1" s="1"/>
  <c r="Q34" i="1"/>
  <c r="P34" i="1"/>
  <c r="I34" i="1"/>
  <c r="J34" i="1" s="1"/>
  <c r="L34" i="1" s="1"/>
  <c r="M34" i="1" s="1"/>
  <c r="Q33" i="1"/>
  <c r="P33" i="1"/>
  <c r="I33" i="1"/>
  <c r="J33" i="1" s="1"/>
  <c r="L33" i="1" s="1"/>
  <c r="M33" i="1" s="1"/>
  <c r="Q32" i="1"/>
  <c r="P32" i="1"/>
  <c r="S32" i="1" s="1"/>
  <c r="I32" i="1"/>
  <c r="J32" i="1" s="1"/>
  <c r="L32" i="1" s="1"/>
  <c r="M32" i="1" s="1"/>
  <c r="Q31" i="1"/>
  <c r="P31" i="1"/>
  <c r="I31" i="1"/>
  <c r="J31" i="1" s="1"/>
  <c r="L31" i="1" s="1"/>
  <c r="M31" i="1" s="1"/>
  <c r="Q30" i="1"/>
  <c r="P30" i="1"/>
  <c r="I30" i="1"/>
  <c r="J30" i="1" s="1"/>
  <c r="L30" i="1" s="1"/>
  <c r="M30" i="1" s="1"/>
  <c r="Q29" i="1"/>
  <c r="P29" i="1"/>
  <c r="I29" i="1"/>
  <c r="J29" i="1" s="1"/>
  <c r="L29" i="1" s="1"/>
  <c r="M29" i="1" s="1"/>
  <c r="Q28" i="1"/>
  <c r="P28" i="1"/>
  <c r="S28" i="1" s="1"/>
  <c r="I28" i="1"/>
  <c r="J28" i="1" s="1"/>
  <c r="L28" i="1" s="1"/>
  <c r="M28" i="1" s="1"/>
  <c r="Q27" i="1"/>
  <c r="P27" i="1"/>
  <c r="I27" i="1"/>
  <c r="J27" i="1" s="1"/>
  <c r="L27" i="1" s="1"/>
  <c r="M27" i="1" s="1"/>
  <c r="Q26" i="1"/>
  <c r="P26" i="1"/>
  <c r="I26" i="1"/>
  <c r="J26" i="1" s="1"/>
  <c r="L26" i="1" s="1"/>
  <c r="M26" i="1" s="1"/>
  <c r="Q25" i="1"/>
  <c r="P25" i="1"/>
  <c r="I25" i="1"/>
  <c r="J25" i="1" s="1"/>
  <c r="L25" i="1" s="1"/>
  <c r="M25" i="1" s="1"/>
  <c r="Q24" i="1"/>
  <c r="P24" i="1"/>
  <c r="S24" i="1" s="1"/>
  <c r="I24" i="1"/>
  <c r="J24" i="1" s="1"/>
  <c r="L24" i="1" s="1"/>
  <c r="M24" i="1" s="1"/>
  <c r="S26" i="1" l="1"/>
  <c r="S29" i="1"/>
  <c r="S25" i="1"/>
  <c r="S59" i="1"/>
  <c r="S38" i="1"/>
  <c r="S40" i="1"/>
  <c r="S48" i="1"/>
  <c r="S34" i="1"/>
  <c r="S33" i="1"/>
  <c r="S30" i="1"/>
  <c r="S39" i="1"/>
  <c r="S44" i="1"/>
  <c r="S50" i="1"/>
  <c r="S35" i="1"/>
  <c r="S31" i="1"/>
  <c r="S27" i="1"/>
  <c r="S36" i="1"/>
  <c r="S41" i="1"/>
  <c r="S45" i="1"/>
  <c r="S49" i="1"/>
  <c r="R41" i="1"/>
  <c r="T41" i="1"/>
  <c r="T42" i="1"/>
  <c r="R42" i="1"/>
  <c r="T45" i="1"/>
  <c r="R45" i="1"/>
  <c r="T46" i="1"/>
  <c r="R46" i="1"/>
  <c r="T49" i="1"/>
  <c r="R49" i="1"/>
  <c r="R40" i="1"/>
  <c r="T40" i="1"/>
  <c r="R44" i="1"/>
  <c r="T44" i="1"/>
  <c r="R48" i="1"/>
  <c r="T48" i="1"/>
  <c r="T39" i="1"/>
  <c r="R39" i="1"/>
  <c r="R43" i="1"/>
  <c r="T43" i="1"/>
  <c r="R47" i="1"/>
  <c r="T47" i="1"/>
  <c r="T50" i="1"/>
  <c r="R50" i="1"/>
  <c r="R33" i="1"/>
  <c r="T33" i="1"/>
  <c r="T34" i="1"/>
  <c r="R34" i="1"/>
  <c r="T36" i="1"/>
  <c r="R36" i="1"/>
  <c r="R29" i="1"/>
  <c r="T29" i="1"/>
  <c r="R30" i="1"/>
  <c r="T30" i="1"/>
  <c r="R32" i="1"/>
  <c r="T32" i="1"/>
  <c r="T35" i="1"/>
  <c r="R35" i="1"/>
  <c r="R25" i="1"/>
  <c r="T25" i="1"/>
  <c r="T26" i="1"/>
  <c r="R26" i="1"/>
  <c r="R28" i="1"/>
  <c r="T28" i="1"/>
  <c r="T31" i="1"/>
  <c r="R31" i="1"/>
  <c r="T60" i="1"/>
  <c r="R60" i="1"/>
  <c r="R27" i="1"/>
  <c r="T27" i="1"/>
  <c r="T37" i="1"/>
  <c r="R37" i="1"/>
  <c r="T38" i="1"/>
  <c r="R38" i="1"/>
  <c r="T59" i="1"/>
  <c r="R59" i="1"/>
  <c r="R24" i="1"/>
  <c r="T24" i="1"/>
  <c r="K39" i="2"/>
  <c r="M39" i="2" s="1"/>
  <c r="K32" i="2"/>
  <c r="M32" i="2" s="1"/>
  <c r="S39" i="2" l="1"/>
  <c r="R39" i="2"/>
  <c r="N39" i="2"/>
  <c r="S32" i="2"/>
  <c r="R32" i="2"/>
  <c r="N32" i="2"/>
  <c r="Z39" i="2" l="1"/>
  <c r="AA39" i="2"/>
  <c r="Y39" i="2"/>
  <c r="Z32" i="2"/>
  <c r="Y32" i="2"/>
  <c r="AA32" i="2"/>
  <c r="H74" i="1" l="1"/>
  <c r="Q72" i="1"/>
  <c r="P72" i="1"/>
  <c r="Q71" i="1"/>
  <c r="P71" i="1"/>
  <c r="Q70" i="1"/>
  <c r="P70" i="1"/>
  <c r="Q69" i="1"/>
  <c r="P69" i="1"/>
  <c r="Q66" i="1"/>
  <c r="P66" i="1"/>
  <c r="Q65" i="1"/>
  <c r="P65" i="1"/>
  <c r="Q64" i="1"/>
  <c r="P64" i="1"/>
  <c r="Q63" i="1"/>
  <c r="P63" i="1"/>
  <c r="Q62" i="1"/>
  <c r="P62" i="1"/>
  <c r="Q61" i="1"/>
  <c r="P61" i="1"/>
  <c r="Q23" i="1"/>
  <c r="S69" i="1" l="1"/>
  <c r="S61" i="1"/>
  <c r="S63" i="1"/>
  <c r="S65" i="1"/>
  <c r="S71" i="1"/>
  <c r="S62" i="1"/>
  <c r="S66" i="1"/>
  <c r="S72" i="1"/>
  <c r="S64" i="1"/>
  <c r="S70" i="1"/>
  <c r="Q74" i="1"/>
  <c r="K40" i="2" l="1"/>
  <c r="M40" i="2" s="1"/>
  <c r="K38" i="2"/>
  <c r="M38" i="2" s="1"/>
  <c r="K37" i="2"/>
  <c r="M37" i="2" s="1"/>
  <c r="K36" i="2"/>
  <c r="M36" i="2" s="1"/>
  <c r="K35" i="2"/>
  <c r="M35" i="2" s="1"/>
  <c r="K34" i="2"/>
  <c r="M34" i="2" s="1"/>
  <c r="K33" i="2"/>
  <c r="M33" i="2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K22" i="2"/>
  <c r="L22" i="2" l="1"/>
  <c r="M22" i="2" s="1"/>
  <c r="S30" i="2"/>
  <c r="S28" i="2"/>
  <c r="S27" i="2"/>
  <c r="S25" i="2"/>
  <c r="S24" i="2"/>
  <c r="K21" i="2"/>
  <c r="L21" i="2" l="1"/>
  <c r="M21" i="2" s="1"/>
  <c r="N21" i="2" s="1"/>
  <c r="S35" i="2"/>
  <c r="S37" i="2"/>
  <c r="S34" i="2"/>
  <c r="S38" i="2"/>
  <c r="S33" i="2"/>
  <c r="R23" i="2"/>
  <c r="S23" i="2"/>
  <c r="R26" i="2"/>
  <c r="S26" i="2"/>
  <c r="R40" i="2"/>
  <c r="S40" i="2"/>
  <c r="R22" i="2"/>
  <c r="S22" i="2"/>
  <c r="R29" i="2"/>
  <c r="S29" i="2"/>
  <c r="R31" i="2"/>
  <c r="S31" i="2"/>
  <c r="R36" i="2"/>
  <c r="S36" i="2"/>
  <c r="R25" i="2"/>
  <c r="Z25" i="2" s="1"/>
  <c r="N25" i="2"/>
  <c r="R27" i="2"/>
  <c r="Z27" i="2" s="1"/>
  <c r="N27" i="2"/>
  <c r="R34" i="2"/>
  <c r="N34" i="2"/>
  <c r="R38" i="2"/>
  <c r="N38" i="2"/>
  <c r="N31" i="2"/>
  <c r="N35" i="2"/>
  <c r="R35" i="2"/>
  <c r="N24" i="2"/>
  <c r="R24" i="2"/>
  <c r="Z24" i="2" s="1"/>
  <c r="R37" i="2"/>
  <c r="N37" i="2"/>
  <c r="N28" i="2"/>
  <c r="R28" i="2"/>
  <c r="Z28" i="2" s="1"/>
  <c r="R33" i="2"/>
  <c r="Z33" i="2" s="1"/>
  <c r="N33" i="2"/>
  <c r="R30" i="2"/>
  <c r="Z30" i="2" s="1"/>
  <c r="N30" i="2"/>
  <c r="N22" i="2"/>
  <c r="N23" i="2"/>
  <c r="N26" i="2"/>
  <c r="N29" i="2"/>
  <c r="N36" i="2"/>
  <c r="N40" i="2"/>
  <c r="G16" i="3"/>
  <c r="D16" i="3"/>
  <c r="D14" i="3"/>
  <c r="Z35" i="2" l="1"/>
  <c r="Z38" i="2"/>
  <c r="Z40" i="2"/>
  <c r="S21" i="2"/>
  <c r="S42" i="2" s="1"/>
  <c r="R21" i="2"/>
  <c r="Z36" i="2"/>
  <c r="Z34" i="2"/>
  <c r="Z37" i="2"/>
  <c r="AA35" i="2"/>
  <c r="Y35" i="2"/>
  <c r="Y34" i="2"/>
  <c r="AA34" i="2"/>
  <c r="Y40" i="2"/>
  <c r="AA40" i="2"/>
  <c r="AA36" i="2"/>
  <c r="Y36" i="2"/>
  <c r="Y38" i="2"/>
  <c r="AA38" i="2"/>
  <c r="Y37" i="2"/>
  <c r="AA37" i="2"/>
  <c r="AA33" i="2"/>
  <c r="Y33" i="2"/>
  <c r="Z23" i="2"/>
  <c r="Z29" i="2"/>
  <c r="Z31" i="2"/>
  <c r="Z22" i="2"/>
  <c r="Z26" i="2"/>
  <c r="AA26" i="2"/>
  <c r="Y26" i="2"/>
  <c r="AA22" i="2"/>
  <c r="Y22" i="2"/>
  <c r="AA28" i="2"/>
  <c r="Y28" i="2"/>
  <c r="AA24" i="2"/>
  <c r="Y24" i="2"/>
  <c r="AA27" i="2"/>
  <c r="Y27" i="2"/>
  <c r="AA25" i="2"/>
  <c r="Y25" i="2"/>
  <c r="AA29" i="2"/>
  <c r="Y29" i="2"/>
  <c r="AA23" i="2"/>
  <c r="Y23" i="2"/>
  <c r="AA30" i="2"/>
  <c r="Y30" i="2"/>
  <c r="AA31" i="2"/>
  <c r="Y31" i="2"/>
  <c r="E27" i="3"/>
  <c r="E36" i="3" s="1"/>
  <c r="E25" i="3"/>
  <c r="Z21" i="2" l="1"/>
  <c r="H42" i="2"/>
  <c r="D12" i="3" l="1"/>
  <c r="D10" i="3"/>
  <c r="D8" i="3"/>
  <c r="D6" i="3"/>
  <c r="D4" i="3"/>
  <c r="J42" i="2"/>
  <c r="I42" i="2"/>
  <c r="G42" i="2"/>
  <c r="K42" i="2"/>
  <c r="C12" i="2"/>
  <c r="B2" i="2"/>
  <c r="B2" i="3" s="1"/>
  <c r="K74" i="1"/>
  <c r="I72" i="1"/>
  <c r="J72" i="1" s="1"/>
  <c r="L72" i="1" s="1"/>
  <c r="M72" i="1" s="1"/>
  <c r="R72" i="1" s="1"/>
  <c r="I71" i="1"/>
  <c r="J71" i="1" s="1"/>
  <c r="L71" i="1" s="1"/>
  <c r="M71" i="1" s="1"/>
  <c r="R71" i="1" s="1"/>
  <c r="I70" i="1"/>
  <c r="J70" i="1" s="1"/>
  <c r="L70" i="1" s="1"/>
  <c r="M70" i="1" s="1"/>
  <c r="R70" i="1" s="1"/>
  <c r="I69" i="1"/>
  <c r="J69" i="1" s="1"/>
  <c r="L69" i="1" s="1"/>
  <c r="M69" i="1" s="1"/>
  <c r="I66" i="1"/>
  <c r="J66" i="1" s="1"/>
  <c r="L66" i="1" s="1"/>
  <c r="M66" i="1" s="1"/>
  <c r="R66" i="1" s="1"/>
  <c r="I65" i="1"/>
  <c r="J65" i="1" s="1"/>
  <c r="I64" i="1"/>
  <c r="J64" i="1" s="1"/>
  <c r="L64" i="1" s="1"/>
  <c r="M64" i="1" s="1"/>
  <c r="R64" i="1" s="1"/>
  <c r="I63" i="1"/>
  <c r="J63" i="1" s="1"/>
  <c r="L63" i="1" s="1"/>
  <c r="M63" i="1" s="1"/>
  <c r="R63" i="1" s="1"/>
  <c r="I62" i="1"/>
  <c r="J62" i="1" s="1"/>
  <c r="L62" i="1" s="1"/>
  <c r="M62" i="1" s="1"/>
  <c r="R62" i="1" s="1"/>
  <c r="I61" i="1"/>
  <c r="J61" i="1" s="1"/>
  <c r="P23" i="1"/>
  <c r="T69" i="1" l="1"/>
  <c r="R69" i="1"/>
  <c r="D25" i="3"/>
  <c r="F25" i="3" s="1"/>
  <c r="L61" i="1"/>
  <c r="M61" i="1" s="1"/>
  <c r="R61" i="1" s="1"/>
  <c r="L65" i="1"/>
  <c r="M65" i="1" s="1"/>
  <c r="R65" i="1" s="1"/>
  <c r="P74" i="1"/>
  <c r="Q75" i="1" s="1"/>
  <c r="S23" i="1"/>
  <c r="T71" i="1"/>
  <c r="K43" i="2"/>
  <c r="T72" i="1"/>
  <c r="T63" i="1"/>
  <c r="I74" i="1"/>
  <c r="M42" i="2"/>
  <c r="L42" i="2"/>
  <c r="J23" i="1"/>
  <c r="T62" i="1"/>
  <c r="T64" i="1"/>
  <c r="T66" i="1"/>
  <c r="T70" i="1"/>
  <c r="T61" i="1" l="1"/>
  <c r="J74" i="1"/>
  <c r="J75" i="1" s="1"/>
  <c r="L23" i="1"/>
  <c r="T65" i="1"/>
  <c r="D27" i="3"/>
  <c r="R42" i="2"/>
  <c r="S43" i="2" s="1"/>
  <c r="N42" i="2"/>
  <c r="N43" i="2" s="1"/>
  <c r="AA21" i="2"/>
  <c r="Y21" i="2"/>
  <c r="G25" i="3"/>
  <c r="M23" i="1" l="1"/>
  <c r="L74" i="1"/>
  <c r="D36" i="3"/>
  <c r="D29" i="3"/>
  <c r="F27" i="3"/>
  <c r="G27" i="3" s="1"/>
  <c r="G29" i="3" s="1"/>
  <c r="R23" i="1" l="1"/>
  <c r="M74" i="1"/>
  <c r="M75" i="1" s="1"/>
  <c r="T23" i="1"/>
  <c r="F36" i="3"/>
  <c r="G36" i="3" s="1"/>
  <c r="G38" i="3" s="1"/>
  <c r="D38" i="3"/>
  <c r="D30" i="3"/>
  <c r="F29" i="3"/>
  <c r="F38" i="3" l="1"/>
  <c r="G30" i="3"/>
  <c r="F30" i="3"/>
</calcChain>
</file>

<file path=xl/sharedStrings.xml><?xml version="1.0" encoding="utf-8"?>
<sst xmlns="http://schemas.openxmlformats.org/spreadsheetml/2006/main" count="330" uniqueCount="149">
  <si>
    <t>Claim Reference:</t>
  </si>
  <si>
    <t>Period Ending:</t>
  </si>
  <si>
    <t>Cost Model:</t>
  </si>
  <si>
    <t>ERDF</t>
  </si>
  <si>
    <t>Net</t>
  </si>
  <si>
    <t>VAT</t>
  </si>
  <si>
    <t>Gross</t>
  </si>
  <si>
    <t>Eligible</t>
  </si>
  <si>
    <t>Total</t>
  </si>
  <si>
    <t>Eligible Claim</t>
  </si>
  <si>
    <t>Procurement</t>
  </si>
  <si>
    <t>Supp Doc Ref</t>
  </si>
  <si>
    <t>Supplier</t>
  </si>
  <si>
    <t>£'s</t>
  </si>
  <si>
    <t>Date</t>
  </si>
  <si>
    <t>Check</t>
  </si>
  <si>
    <t>Milestone</t>
  </si>
  <si>
    <t>Y</t>
  </si>
  <si>
    <t xml:space="preserve"> </t>
  </si>
  <si>
    <t>Totals</t>
  </si>
  <si>
    <t>Signature………………………………………………</t>
  </si>
  <si>
    <t>Approval Signature………………………………………………</t>
  </si>
  <si>
    <t>Print Name………………………………………….</t>
  </si>
  <si>
    <t>Date………………………………………….</t>
  </si>
  <si>
    <t>Compliance Declaration</t>
  </si>
  <si>
    <t>conditions, which includes compliance with the National Rules for ERDF funding.</t>
  </si>
  <si>
    <t>Staff Name</t>
  </si>
  <si>
    <t>Part 3/3 - Claim Summary</t>
  </si>
  <si>
    <t>Grant</t>
  </si>
  <si>
    <t>Grant to</t>
  </si>
  <si>
    <t>Match</t>
  </si>
  <si>
    <t>Expenditure</t>
  </si>
  <si>
    <t>Intervention Rate</t>
  </si>
  <si>
    <t>Claim</t>
  </si>
  <si>
    <t>Funding</t>
  </si>
  <si>
    <t>Heading</t>
  </si>
  <si>
    <t>%</t>
  </si>
  <si>
    <t>Non Pay</t>
  </si>
  <si>
    <t>Pay</t>
  </si>
  <si>
    <t>Overheads</t>
  </si>
  <si>
    <t>Grand Total</t>
  </si>
  <si>
    <t>SCOTTISH GOVERNMENT EUMIS CLAIMS PROCESS - OVERVIEW</t>
  </si>
  <si>
    <t xml:space="preserve">  </t>
  </si>
  <si>
    <t>Claim Process Overview</t>
  </si>
  <si>
    <t>Claim Submission &amp; Documentation</t>
  </si>
  <si>
    <t>Ineligible Expenditure Fed Back Down</t>
  </si>
  <si>
    <t>Grant Claim Income</t>
  </si>
  <si>
    <t>Audit &amp;</t>
  </si>
  <si>
    <t>Compliance</t>
  </si>
  <si>
    <t>Check Points</t>
  </si>
  <si>
    <t>- Progress Report.</t>
  </si>
  <si>
    <t>- Expenditure Claim Form Summary.</t>
  </si>
  <si>
    <t>- Expenditure Transaction Lists - Pay &amp; Non Pay.</t>
  </si>
  <si>
    <t>- Match Funding.</t>
  </si>
  <si>
    <t>- Ineligible Expenditure.</t>
  </si>
  <si>
    <t>- Ineligible Procurement Process.</t>
  </si>
  <si>
    <t>- Ineligible Activity.</t>
  </si>
  <si>
    <t xml:space="preserve">  and following process timelines.</t>
  </si>
  <si>
    <t>Explanatory Notes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</si>
  <si>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</si>
  <si>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</si>
  <si>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</si>
  <si>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</si>
  <si>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</si>
  <si>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</si>
  <si>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</si>
  <si>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</si>
  <si>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</si>
  <si>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</si>
  <si>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</si>
  <si>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</si>
  <si>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</si>
  <si>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</si>
  <si>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</si>
  <si>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</si>
  <si>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</si>
  <si>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</si>
  <si>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</si>
  <si>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</si>
  <si>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</si>
  <si>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</si>
  <si>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</si>
  <si>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</si>
  <si>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</si>
  <si>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Green Infrastructure (GI) Fund</t>
  </si>
  <si>
    <t>z</t>
  </si>
  <si>
    <t>aa</t>
  </si>
  <si>
    <t>Ineligible</t>
  </si>
  <si>
    <t>Direct Staff Cost + Flat Rate</t>
  </si>
  <si>
    <t>By signing this claim form you declaring that all expenditure listed within it complies to the Delivery Contract</t>
  </si>
  <si>
    <t>Cost Model (1):</t>
  </si>
  <si>
    <t>Cost Model (2):</t>
  </si>
  <si>
    <t>- Lead Partner Batches Claims For EUMIS Input.</t>
  </si>
  <si>
    <t>- Scottish Government Verification Checks complete &amp; approved for payment to Lead Partner.</t>
  </si>
  <si>
    <t>- Scottish Government turnaround cycle - 4 &gt; 6 weeks.</t>
  </si>
  <si>
    <t>- Overall cycle between claim submission &amp; receiving Income dependant on claim error rates</t>
  </si>
  <si>
    <t>Project Name:</t>
  </si>
  <si>
    <t>Project Ref</t>
  </si>
  <si>
    <t>Project Reference:</t>
  </si>
  <si>
    <t>Grantee</t>
  </si>
  <si>
    <t>Grantee:</t>
  </si>
  <si>
    <t>- Lead Partner pays Grantees.</t>
  </si>
  <si>
    <t>- Project Expenditure Forecast.</t>
  </si>
  <si>
    <t>Match Funder</t>
  </si>
  <si>
    <t>Invoice Value</t>
  </si>
  <si>
    <t>ab</t>
  </si>
  <si>
    <t>ac</t>
  </si>
  <si>
    <t>EUMIS Extract -  Expenditure Headings</t>
  </si>
  <si>
    <t>ERDF Heading</t>
  </si>
  <si>
    <t>Purchase of Land</t>
  </si>
  <si>
    <t>Main Contract Works</t>
  </si>
  <si>
    <t>Pre-Contract Costs</t>
  </si>
  <si>
    <t>Consultancy Fees and Contractors' Charges</t>
  </si>
  <si>
    <t>Marketing</t>
  </si>
  <si>
    <t>Other Eligible Project Costs</t>
  </si>
  <si>
    <t>Project Evaluation Fees</t>
  </si>
  <si>
    <t>Direct Staff Costs</t>
  </si>
  <si>
    <t>Contingencies</t>
  </si>
  <si>
    <t>Moveable Infrastructure - Fixtures &amp; Fittings</t>
  </si>
  <si>
    <t>Purchase of Equipment</t>
  </si>
  <si>
    <t>Purchase of Real Estate</t>
  </si>
  <si>
    <t>Purchase of Second-Hand Equipment</t>
  </si>
  <si>
    <t>Retentions</t>
  </si>
  <si>
    <t>Staff:</t>
  </si>
  <si>
    <t>Non-Staff:</t>
  </si>
  <si>
    <t>Defrayed Date</t>
  </si>
  <si>
    <t>Part 2/3 - Staff</t>
  </si>
  <si>
    <t>Minimum 40% Allocated</t>
  </si>
  <si>
    <r>
      <t xml:space="preserve">Net Pay Value </t>
    </r>
    <r>
      <rPr>
        <b/>
        <i/>
        <sz val="9"/>
        <color theme="1"/>
        <rFont val="Arial"/>
        <family val="2"/>
      </rPr>
      <t>(Please Enter Net Pay from Payslip i.e. £1,500.00)</t>
    </r>
  </si>
  <si>
    <t>Date cost incurred</t>
  </si>
  <si>
    <t>Relevant
National
Rules</t>
  </si>
  <si>
    <r>
      <t xml:space="preserve">Transaction Description </t>
    </r>
    <r>
      <rPr>
        <b/>
        <i/>
        <sz val="8"/>
        <color theme="1"/>
        <rFont val="Arial"/>
        <family val="2"/>
      </rPr>
      <t>(Please provide specific details of Events / Activities)</t>
    </r>
  </si>
  <si>
    <t>ERDF cost category</t>
  </si>
  <si>
    <t>Green Infrastructure Fund - Claim Form</t>
  </si>
  <si>
    <t>Part 1/3 - Non Staff Costs</t>
  </si>
  <si>
    <t>Gross Pay</t>
  </si>
  <si>
    <t>Job title / role in project</t>
  </si>
  <si>
    <t>Date cost
incurred</t>
  </si>
  <si>
    <t>ad</t>
  </si>
  <si>
    <t>Defrayed 
date</t>
  </si>
  <si>
    <t>Less 
Sick Pay</t>
  </si>
  <si>
    <t>Pension
On-Cost</t>
  </si>
  <si>
    <t>NIC
 On-Cost</t>
  </si>
  <si>
    <t>ERDF 
Eligible</t>
  </si>
  <si>
    <t>ERDF
Ineligible</t>
  </si>
  <si>
    <t>ERDF
Eligible Claim</t>
  </si>
  <si>
    <t>Match
Funding</t>
  </si>
  <si>
    <t>Relevant National Rules</t>
  </si>
  <si>
    <t>Section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</si>
</sst>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(#,##0.00\);_*\ &quot;  -&quot;"/>
    <numFmt numFmtId="165" formatCode="#,##0.0%;[Red]\(#,##0.0%\);_*\ &quot;  -&quot;"/>
    <numFmt numFmtId="166" formatCode="#,##0;[Red]\(#,##0\);_*\ &quot;  -&quot;"/>
    <numFmt numFmtId="167" formatCode="###0;[Red]\(###0\);_*\ &quot;  -&quot;"/>
    <numFmt numFmtId="168" formatCode="[$-409]d\-mmm\-yy;@"/>
    <numFmt numFmtId="169" formatCode="#,##0.00%;[Red]\(#,##0.00%\);_*\ &quot;  -&quot;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4"/>
      <color theme="1"/>
      <name val="Arial"/>
      <family val="2"/>
    </font>
    <font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2" borderId="1" applyNumberFormat="0" applyFont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/>
    <xf numFmtId="0" fontId="19" fillId="0" borderId="0"/>
    <xf numFmtId="0" fontId="1" fillId="0" borderId="0"/>
  </cellStyleXfs>
  <cellXfs count="17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/>
    </xf>
    <xf numFmtId="0" fontId="2" fillId="3" borderId="5" xfId="0" applyFont="1" applyFill="1" applyBorder="1"/>
    <xf numFmtId="9" fontId="2" fillId="3" borderId="4" xfId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9" xfId="0" applyNumberFormat="1" applyFont="1" applyBorder="1"/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2" fillId="0" borderId="10" xfId="0" applyFont="1" applyBorder="1"/>
    <xf numFmtId="0" fontId="0" fillId="0" borderId="11" xfId="0" applyBorder="1"/>
    <xf numFmtId="9" fontId="2" fillId="0" borderId="6" xfId="1" applyFont="1" applyBorder="1" applyAlignment="1">
      <alignment horizontal="center"/>
    </xf>
    <xf numFmtId="0" fontId="2" fillId="0" borderId="12" xfId="0" applyFont="1" applyBorder="1"/>
    <xf numFmtId="0" fontId="0" fillId="0" borderId="13" xfId="0" applyBorder="1"/>
    <xf numFmtId="9" fontId="2" fillId="0" borderId="7" xfId="1" applyFont="1" applyBorder="1" applyAlignment="1">
      <alignment horizontal="center"/>
    </xf>
    <xf numFmtId="0" fontId="2" fillId="0" borderId="14" xfId="0" applyFont="1" applyBorder="1"/>
    <xf numFmtId="0" fontId="0" fillId="0" borderId="15" xfId="0" applyBorder="1"/>
    <xf numFmtId="9" fontId="2" fillId="0" borderId="8" xfId="1" applyFont="1" applyBorder="1" applyAlignment="1">
      <alignment horizontal="center"/>
    </xf>
    <xf numFmtId="0" fontId="0" fillId="3" borderId="2" xfId="0" applyFill="1" applyBorder="1"/>
    <xf numFmtId="0" fontId="0" fillId="5" borderId="2" xfId="0" applyFill="1" applyBorder="1"/>
    <xf numFmtId="0" fontId="0" fillId="5" borderId="4" xfId="0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6" borderId="10" xfId="0" applyFill="1" applyBorder="1"/>
    <xf numFmtId="0" fontId="2" fillId="6" borderId="2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0" fillId="3" borderId="21" xfId="0" applyFill="1" applyBorder="1"/>
    <xf numFmtId="0" fontId="2" fillId="6" borderId="12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13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left"/>
    </xf>
    <xf numFmtId="0" fontId="0" fillId="6" borderId="12" xfId="0" applyFill="1" applyBorder="1"/>
    <xf numFmtId="0" fontId="0" fillId="6" borderId="0" xfId="0" applyFill="1" applyBorder="1"/>
    <xf numFmtId="0" fontId="0" fillId="6" borderId="13" xfId="0" applyFill="1" applyBorder="1"/>
    <xf numFmtId="0" fontId="2" fillId="3" borderId="19" xfId="0" applyFont="1" applyFill="1" applyBorder="1" applyAlignment="1">
      <alignment horizontal="center"/>
    </xf>
    <xf numFmtId="0" fontId="2" fillId="6" borderId="12" xfId="0" applyFont="1" applyFill="1" applyBorder="1"/>
    <xf numFmtId="164" fontId="0" fillId="6" borderId="0" xfId="0" applyNumberFormat="1" applyFill="1" applyBorder="1"/>
    <xf numFmtId="165" fontId="0" fillId="6" borderId="0" xfId="0" applyNumberFormat="1" applyFill="1" applyBorder="1"/>
    <xf numFmtId="164" fontId="0" fillId="6" borderId="13" xfId="0" applyNumberFormat="1" applyFill="1" applyBorder="1"/>
    <xf numFmtId="166" fontId="0" fillId="3" borderId="21" xfId="0" applyNumberFormat="1" applyFill="1" applyBorder="1"/>
    <xf numFmtId="166" fontId="0" fillId="0" borderId="0" xfId="0" applyNumberFormat="1"/>
    <xf numFmtId="164" fontId="2" fillId="6" borderId="9" xfId="0" applyNumberFormat="1" applyFont="1" applyFill="1" applyBorder="1"/>
    <xf numFmtId="164" fontId="2" fillId="6" borderId="22" xfId="0" applyNumberFormat="1" applyFont="1" applyFill="1" applyBorder="1"/>
    <xf numFmtId="0" fontId="10" fillId="6" borderId="12" xfId="0" applyFont="1" applyFill="1" applyBorder="1"/>
    <xf numFmtId="0" fontId="0" fillId="6" borderId="14" xfId="0" applyFill="1" applyBorder="1"/>
    <xf numFmtId="166" fontId="0" fillId="6" borderId="23" xfId="0" applyNumberFormat="1" applyFill="1" applyBorder="1"/>
    <xf numFmtId="165" fontId="0" fillId="6" borderId="23" xfId="0" applyNumberFormat="1" applyFill="1" applyBorder="1"/>
    <xf numFmtId="166" fontId="0" fillId="6" borderId="15" xfId="0" applyNumberFormat="1" applyFill="1" applyBorder="1"/>
    <xf numFmtId="0" fontId="0" fillId="3" borderId="24" xfId="0" applyFill="1" applyBorder="1"/>
    <xf numFmtId="0" fontId="0" fillId="3" borderId="25" xfId="0" applyFill="1" applyBorder="1"/>
    <xf numFmtId="166" fontId="0" fillId="3" borderId="25" xfId="0" applyNumberFormat="1" applyFill="1" applyBorder="1"/>
    <xf numFmtId="165" fontId="0" fillId="3" borderId="25" xfId="0" applyNumberFormat="1" applyFill="1" applyBorder="1"/>
    <xf numFmtId="166" fontId="0" fillId="3" borderId="26" xfId="0" applyNumberFormat="1" applyFill="1" applyBorder="1"/>
    <xf numFmtId="165" fontId="0" fillId="0" borderId="0" xfId="0" applyNumberFormat="1"/>
    <xf numFmtId="166" fontId="0" fillId="3" borderId="17" xfId="0" applyNumberFormat="1" applyFill="1" applyBorder="1"/>
    <xf numFmtId="165" fontId="0" fillId="3" borderId="17" xfId="0" applyNumberFormat="1" applyFill="1" applyBorder="1"/>
    <xf numFmtId="166" fontId="0" fillId="3" borderId="18" xfId="0" applyNumberFormat="1" applyFill="1" applyBorder="1"/>
    <xf numFmtId="166" fontId="0" fillId="6" borderId="10" xfId="0" applyNumberFormat="1" applyFill="1" applyBorder="1"/>
    <xf numFmtId="165" fontId="0" fillId="6" borderId="20" xfId="0" applyNumberFormat="1" applyFill="1" applyBorder="1"/>
    <xf numFmtId="166" fontId="0" fillId="6" borderId="20" xfId="0" applyNumberFormat="1" applyFill="1" applyBorder="1"/>
    <xf numFmtId="166" fontId="0" fillId="6" borderId="11" xfId="0" applyNumberFormat="1" applyFill="1" applyBorder="1"/>
    <xf numFmtId="166" fontId="2" fillId="6" borderId="12" xfId="0" applyNumberFormat="1" applyFont="1" applyFill="1" applyBorder="1"/>
    <xf numFmtId="166" fontId="0" fillId="6" borderId="12" xfId="0" applyNumberFormat="1" applyFill="1" applyBorder="1"/>
    <xf numFmtId="166" fontId="2" fillId="6" borderId="14" xfId="0" applyNumberFormat="1" applyFont="1" applyFill="1" applyBorder="1"/>
    <xf numFmtId="164" fontId="2" fillId="6" borderId="23" xfId="0" applyNumberFormat="1" applyFont="1" applyFill="1" applyBorder="1"/>
    <xf numFmtId="164" fontId="0" fillId="6" borderId="23" xfId="0" applyNumberFormat="1" applyFill="1" applyBorder="1"/>
    <xf numFmtId="164" fontId="2" fillId="6" borderId="15" xfId="0" applyNumberFormat="1" applyFont="1" applyFill="1" applyBorder="1"/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164" fontId="10" fillId="0" borderId="0" xfId="0" applyNumberFormat="1" applyFont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0" fillId="6" borderId="20" xfId="0" applyFill="1" applyBorder="1"/>
    <xf numFmtId="0" fontId="0" fillId="6" borderId="11" xfId="0" applyFill="1" applyBorder="1"/>
    <xf numFmtId="0" fontId="0" fillId="6" borderId="23" xfId="0" applyFill="1" applyBorder="1"/>
    <xf numFmtId="0" fontId="0" fillId="6" borderId="15" xfId="0" applyFill="1" applyBorder="1"/>
    <xf numFmtId="0" fontId="0" fillId="6" borderId="12" xfId="0" quotePrefix="1" applyFill="1" applyBorder="1"/>
    <xf numFmtId="0" fontId="2" fillId="6" borderId="10" xfId="0" applyFont="1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1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26" xfId="0" applyFill="1" applyBorder="1"/>
    <xf numFmtId="0" fontId="17" fillId="0" borderId="0" xfId="0" applyFont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9" fontId="2" fillId="0" borderId="12" xfId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0" fontId="5" fillId="0" borderId="12" xfId="0" applyFont="1" applyFill="1" applyBorder="1"/>
    <xf numFmtId="9" fontId="2" fillId="0" borderId="12" xfId="1" applyFont="1" applyBorder="1" applyAlignment="1">
      <alignment horizontal="center"/>
    </xf>
    <xf numFmtId="166" fontId="2" fillId="3" borderId="5" xfId="0" applyNumberFormat="1" applyFont="1" applyFill="1" applyBorder="1"/>
    <xf numFmtId="166" fontId="0" fillId="3" borderId="3" xfId="0" applyNumberFormat="1" applyFill="1" applyBorder="1"/>
    <xf numFmtId="166" fontId="0" fillId="3" borderId="4" xfId="0" applyNumberFormat="1" applyFill="1" applyBorder="1"/>
    <xf numFmtId="0" fontId="2" fillId="0" borderId="0" xfId="0" applyFont="1" applyBorder="1" applyAlignment="1">
      <alignment horizontal="left"/>
    </xf>
    <xf numFmtId="166" fontId="2" fillId="3" borderId="2" xfId="0" applyNumberFormat="1" applyFont="1" applyFill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7" fontId="2" fillId="3" borderId="5" xfId="0" applyNumberFormat="1" applyFont="1" applyFill="1" applyBorder="1" applyAlignment="1">
      <alignment horizontal="left"/>
    </xf>
    <xf numFmtId="167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10" fillId="0" borderId="0" xfId="0" applyNumberFormat="1" applyFont="1" applyFill="1"/>
    <xf numFmtId="166" fontId="10" fillId="4" borderId="0" xfId="0" applyNumberFormat="1" applyFont="1" applyFill="1" applyBorder="1"/>
    <xf numFmtId="166" fontId="10" fillId="4" borderId="13" xfId="0" applyNumberFormat="1" applyFont="1" applyFill="1" applyBorder="1"/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3" borderId="5" xfId="0" quotePrefix="1" applyFont="1" applyFill="1" applyBorder="1" applyAlignment="1" applyProtection="1">
      <alignment horizontal="left"/>
      <protection locked="0"/>
    </xf>
    <xf numFmtId="168" fontId="2" fillId="3" borderId="5" xfId="0" applyNumberFormat="1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0" fillId="0" borderId="0" xfId="0" applyNumberFormat="1" applyFo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9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166" fontId="0" fillId="0" borderId="0" xfId="0" applyNumberFormat="1" applyProtection="1">
      <protection locked="0"/>
    </xf>
    <xf numFmtId="0" fontId="6" fillId="0" borderId="0" xfId="0" applyFont="1" applyAlignment="1">
      <alignment horizontal="center" wrapText="1"/>
    </xf>
    <xf numFmtId="10" fontId="6" fillId="3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169" fontId="0" fillId="6" borderId="0" xfId="0" applyNumberFormat="1" applyFill="1" applyBorder="1"/>
    <xf numFmtId="169" fontId="2" fillId="3" borderId="4" xfId="1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5" fillId="0" borderId="5" xfId="0" applyFont="1" applyBorder="1" applyProtection="1">
      <protection locked="0"/>
    </xf>
    <xf numFmtId="0" fontId="5" fillId="0" borderId="5" xfId="0" quotePrefix="1" applyFont="1" applyBorder="1" applyProtection="1">
      <protection locked="0"/>
    </xf>
    <xf numFmtId="164" fontId="5" fillId="0" borderId="5" xfId="0" applyNumberFormat="1" applyFont="1" applyBorder="1" applyProtection="1">
      <protection locked="0"/>
    </xf>
    <xf numFmtId="164" fontId="6" fillId="3" borderId="5" xfId="0" applyNumberFormat="1" applyFont="1" applyFill="1" applyBorder="1"/>
    <xf numFmtId="164" fontId="5" fillId="0" borderId="5" xfId="0" applyNumberFormat="1" applyFont="1" applyBorder="1"/>
    <xf numFmtId="164" fontId="6" fillId="0" borderId="5" xfId="0" applyNumberFormat="1" applyFont="1" applyFill="1" applyBorder="1"/>
    <xf numFmtId="14" fontId="5" fillId="0" borderId="5" xfId="0" applyNumberFormat="1" applyFont="1" applyBorder="1" applyAlignment="1" applyProtection="1">
      <alignment horizontal="left"/>
      <protection locked="0"/>
    </xf>
    <xf numFmtId="164" fontId="7" fillId="4" borderId="5" xfId="0" applyNumberFormat="1" applyFont="1" applyFill="1" applyBorder="1" applyAlignment="1">
      <alignment horizontal="center"/>
    </xf>
    <xf numFmtId="0" fontId="0" fillId="0" borderId="5" xfId="0" applyBorder="1"/>
    <xf numFmtId="0" fontId="5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0" fontId="6" fillId="0" borderId="27" xfId="0" applyFont="1" applyBorder="1"/>
    <xf numFmtId="0" fontId="0" fillId="0" borderId="22" xfId="0" applyBorder="1"/>
    <xf numFmtId="166" fontId="0" fillId="0" borderId="0" xfId="0" applyNumberFormat="1" applyFill="1" applyBorder="1"/>
    <xf numFmtId="164" fontId="5" fillId="0" borderId="5" xfId="0" applyNumberFormat="1" applyFont="1" applyBorder="1" applyProtection="1"/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164" fontId="8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6" fontId="2" fillId="3" borderId="4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4">
    <cellStyle name="Comma 2" xfId="5"/>
    <cellStyle name="Currency 2" xfId="6"/>
    <cellStyle name="Normal" xfId="0" builtinId="0"/>
    <cellStyle name="Normal 2" xfId="2"/>
    <cellStyle name="Normal 2 2" xfId="10"/>
    <cellStyle name="Normal 2 3" xfId="12"/>
    <cellStyle name="Normal 3" xfId="3"/>
    <cellStyle name="Normal 4" xfId="7"/>
    <cellStyle name="Normal 5" xfId="11"/>
    <cellStyle name="Normal 6" xfId="13"/>
    <cellStyle name="Note 2" xfId="4"/>
    <cellStyle name="Percent" xfId="1" builtinId="5"/>
    <cellStyle name="Percent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2.xml" Id="R738abfbbfb834bd5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cid:image002.jpg@01D0FF4E.9418A740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672404</xdr:colOff>
      <xdr:row>1</xdr:row>
      <xdr:rowOff>77724</xdr:rowOff>
    </xdr:from>
    <xdr:to>
      <xdr:col>7</xdr:col>
      <xdr:colOff>703768</xdr:colOff>
      <xdr:row>8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579" y="258699"/>
          <a:ext cx="2603114" cy="1351026"/>
        </a:xfrm>
        <a:prstGeom prst="rect">
          <a:avLst/>
        </a:prstGeom>
      </xdr:spPr>
    </xdr:pic>
    <xdr:clientData/>
  </xdr:twoCellAnchor>
  <xdr:twoCellAnchor editAs="oneCell">
    <xdr:from>
      <xdr:col>7</xdr:col>
      <xdr:colOff>223653</xdr:colOff>
      <xdr:row>0</xdr:row>
      <xdr:rowOff>48847</xdr:rowOff>
    </xdr:from>
    <xdr:to>
      <xdr:col>11</xdr:col>
      <xdr:colOff>142875</xdr:colOff>
      <xdr:row>8</xdr:row>
      <xdr:rowOff>166803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4578" y="48847"/>
          <a:ext cx="2833872" cy="1641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1</xdr:row>
      <xdr:rowOff>76502</xdr:rowOff>
    </xdr:from>
    <xdr:to>
      <xdr:col>8</xdr:col>
      <xdr:colOff>298064</xdr:colOff>
      <xdr:row>8</xdr:row>
      <xdr:rowOff>84503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57477"/>
          <a:ext cx="2603114" cy="1351026"/>
        </a:xfrm>
        <a:prstGeom prst="rect">
          <a:avLst/>
        </a:prstGeom>
      </xdr:spPr>
    </xdr:pic>
    <xdr:clientData/>
  </xdr:twoCellAnchor>
  <xdr:twoCellAnchor editAs="oneCell">
    <xdr:from>
      <xdr:col>7</xdr:col>
      <xdr:colOff>475174</xdr:colOff>
      <xdr:row>0</xdr:row>
      <xdr:rowOff>47625</xdr:rowOff>
    </xdr:from>
    <xdr:to>
      <xdr:col>11</xdr:col>
      <xdr:colOff>565846</xdr:colOff>
      <xdr:row>8</xdr:row>
      <xdr:rowOff>165581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9449" y="47625"/>
          <a:ext cx="2833872" cy="16419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28877</xdr:rowOff>
    </xdr:from>
    <xdr:to>
      <xdr:col>11</xdr:col>
      <xdr:colOff>193289</xdr:colOff>
      <xdr:row>8</xdr:row>
      <xdr:rowOff>36878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09852"/>
          <a:ext cx="2603114" cy="1351026"/>
        </a:xfrm>
        <a:prstGeom prst="rect">
          <a:avLst/>
        </a:prstGeom>
      </xdr:spPr>
    </xdr:pic>
    <xdr:clientData/>
  </xdr:twoCellAnchor>
  <xdr:twoCellAnchor editAs="oneCell">
    <xdr:from>
      <xdr:col>10</xdr:col>
      <xdr:colOff>675199</xdr:colOff>
      <xdr:row>0</xdr:row>
      <xdr:rowOff>0</xdr:rowOff>
    </xdr:from>
    <xdr:to>
      <xdr:col>15</xdr:col>
      <xdr:colOff>80071</xdr:colOff>
      <xdr:row>8</xdr:row>
      <xdr:rowOff>117956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399" y="0"/>
          <a:ext cx="2833872" cy="16419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57150</xdr:rowOff>
    </xdr:from>
    <xdr:to>
      <xdr:col>4</xdr:col>
      <xdr:colOff>438151</xdr:colOff>
      <xdr:row>45</xdr:row>
      <xdr:rowOff>123825</xdr:rowOff>
    </xdr:to>
    <xdr:sp macro="" textlink="">
      <xdr:nvSpPr>
        <xdr:cNvPr id="2" name="Rounded Rectangle 1"/>
        <xdr:cNvSpPr/>
      </xdr:nvSpPr>
      <xdr:spPr>
        <a:xfrm>
          <a:off x="1485901" y="5543550"/>
          <a:ext cx="1847850" cy="6096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 b="1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GB" sz="1400" b="1">
              <a:solidFill>
                <a:sysClr val="windowText" lastClr="000000"/>
              </a:solidFill>
            </a:rPr>
            <a:t>Grantee</a:t>
          </a:r>
        </a:p>
      </xdr:txBody>
    </xdr:sp>
    <xdr:clientData/>
  </xdr:twoCellAnchor>
  <xdr:twoCellAnchor>
    <xdr:from>
      <xdr:col>6</xdr:col>
      <xdr:colOff>200025</xdr:colOff>
      <xdr:row>20</xdr:row>
      <xdr:rowOff>133350</xdr:rowOff>
    </xdr:from>
    <xdr:to>
      <xdr:col>6</xdr:col>
      <xdr:colOff>209550</xdr:colOff>
      <xdr:row>29</xdr:row>
      <xdr:rowOff>28575</xdr:rowOff>
    </xdr:to>
    <xdr:cxnSp macro="">
      <xdr:nvCxnSpPr>
        <xdr:cNvPr id="19" name="Straight Arrow Connector 18"/>
        <xdr:cNvCxnSpPr/>
      </xdr:nvCxnSpPr>
      <xdr:spPr>
        <a:xfrm flipV="1">
          <a:off x="3781425" y="3086100"/>
          <a:ext cx="9525" cy="1524000"/>
        </a:xfrm>
        <a:prstGeom prst="straightConnector1">
          <a:avLst/>
        </a:prstGeom>
        <a:ln w="381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1</xdr:row>
      <xdr:rowOff>9525</xdr:rowOff>
    </xdr:from>
    <xdr:to>
      <xdr:col>10</xdr:col>
      <xdr:colOff>571500</xdr:colOff>
      <xdr:row>4</xdr:row>
      <xdr:rowOff>152400</xdr:rowOff>
    </xdr:to>
    <xdr:pic>
      <xdr:nvPicPr>
        <xdr:cNvPr id="37" name="Picture 7" descr="Description: Description: Description: cid:image001.jpg@01D0DFE9.A13196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90500"/>
          <a:ext cx="11620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323850</xdr:colOff>
      <xdr:row>0</xdr:row>
      <xdr:rowOff>161925</xdr:rowOff>
    </xdr:from>
    <xdr:to>
      <xdr:col>14</xdr:col>
      <xdr:colOff>76200</xdr:colOff>
      <xdr:row>5</xdr:row>
      <xdr:rowOff>76199</xdr:rowOff>
    </xdr:to>
    <xdr:pic>
      <xdr:nvPicPr>
        <xdr:cNvPr id="38" name="Picture 37" descr="C:\Users\bazk\Objcache\Objects\ERDF 2014-2020 - Logo - JPEG (A1562040)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61925"/>
          <a:ext cx="1314450" cy="8762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38100</xdr:rowOff>
    </xdr:from>
    <xdr:to>
      <xdr:col>4</xdr:col>
      <xdr:colOff>342900</xdr:colOff>
      <xdr:row>56</xdr:row>
      <xdr:rowOff>95250</xdr:rowOff>
    </xdr:to>
    <xdr:sp macro="" textlink="">
      <xdr:nvSpPr>
        <xdr:cNvPr id="41" name="Rounded Rectangle 40"/>
        <xdr:cNvSpPr/>
      </xdr:nvSpPr>
      <xdr:spPr>
        <a:xfrm>
          <a:off x="1390650" y="7153275"/>
          <a:ext cx="1847850" cy="6096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400" b="1">
            <a:solidFill>
              <a:sysClr val="windowText" lastClr="000000"/>
            </a:solidFill>
          </a:endParaRPr>
        </a:p>
        <a:p>
          <a:pPr algn="ctr"/>
          <a:r>
            <a:rPr lang="en-GB" sz="1400" b="1">
              <a:solidFill>
                <a:sysClr val="windowText" lastClr="000000"/>
              </a:solidFill>
            </a:rPr>
            <a:t>Project</a:t>
          </a:r>
        </a:p>
      </xdr:txBody>
    </xdr:sp>
    <xdr:clientData/>
  </xdr:twoCellAnchor>
  <xdr:twoCellAnchor>
    <xdr:from>
      <xdr:col>2</xdr:col>
      <xdr:colOff>114299</xdr:colOff>
      <xdr:row>30</xdr:row>
      <xdr:rowOff>66674</xdr:rowOff>
    </xdr:from>
    <xdr:to>
      <xdr:col>10</xdr:col>
      <xdr:colOff>190500</xdr:colOff>
      <xdr:row>35</xdr:row>
      <xdr:rowOff>76200</xdr:rowOff>
    </xdr:to>
    <xdr:sp macro="" textlink="">
      <xdr:nvSpPr>
        <xdr:cNvPr id="42" name="Rounded Rectangle 41"/>
        <xdr:cNvSpPr/>
      </xdr:nvSpPr>
      <xdr:spPr>
        <a:xfrm>
          <a:off x="952499" y="5238749"/>
          <a:ext cx="5562601" cy="914401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400" b="1">
            <a:solidFill>
              <a:sysClr val="windowText" lastClr="000000"/>
            </a:solidFill>
          </a:endParaRPr>
        </a:p>
        <a:p>
          <a:pPr algn="ctr"/>
          <a:r>
            <a:rPr lang="en-GB" sz="1400" b="1">
              <a:solidFill>
                <a:sysClr val="windowText" lastClr="000000"/>
              </a:solidFill>
            </a:rPr>
            <a:t>GI</a:t>
          </a:r>
          <a:r>
            <a:rPr lang="en-GB" sz="1400" b="1" baseline="0">
              <a:solidFill>
                <a:sysClr val="windowText" lastClr="000000"/>
              </a:solidFill>
            </a:rPr>
            <a:t> Fund Lead Partner</a:t>
          </a:r>
        </a:p>
        <a:p>
          <a:pPr algn="ctr"/>
          <a:r>
            <a:rPr lang="en-GB" sz="1400" b="1" baseline="0">
              <a:solidFill>
                <a:sysClr val="windowText" lastClr="000000"/>
              </a:solidFill>
            </a:rPr>
            <a:t>(Claims Batched For EUMIS Input)</a:t>
          </a:r>
        </a:p>
        <a:p>
          <a:pPr algn="ctr"/>
          <a:endParaRPr lang="en-GB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314325</xdr:colOff>
      <xdr:row>42</xdr:row>
      <xdr:rowOff>28575</xdr:rowOff>
    </xdr:from>
    <xdr:to>
      <xdr:col>10</xdr:col>
      <xdr:colOff>0</xdr:colOff>
      <xdr:row>45</xdr:row>
      <xdr:rowOff>95250</xdr:rowOff>
    </xdr:to>
    <xdr:sp macro="" textlink="">
      <xdr:nvSpPr>
        <xdr:cNvPr id="43" name="Rounded Rectangle 42"/>
        <xdr:cNvSpPr/>
      </xdr:nvSpPr>
      <xdr:spPr>
        <a:xfrm>
          <a:off x="5267325" y="5514975"/>
          <a:ext cx="1847850" cy="6096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 b="1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GB" sz="1400" b="1">
              <a:solidFill>
                <a:sysClr val="windowText" lastClr="000000"/>
              </a:solidFill>
            </a:rPr>
            <a:t>Grantee</a:t>
          </a:r>
        </a:p>
      </xdr:txBody>
    </xdr:sp>
    <xdr:clientData/>
  </xdr:twoCellAnchor>
  <xdr:twoCellAnchor>
    <xdr:from>
      <xdr:col>7</xdr:col>
      <xdr:colOff>257175</xdr:colOff>
      <xdr:row>53</xdr:row>
      <xdr:rowOff>47625</xdr:rowOff>
    </xdr:from>
    <xdr:to>
      <xdr:col>10</xdr:col>
      <xdr:colOff>0</xdr:colOff>
      <xdr:row>56</xdr:row>
      <xdr:rowOff>104775</xdr:rowOff>
    </xdr:to>
    <xdr:sp macro="" textlink="">
      <xdr:nvSpPr>
        <xdr:cNvPr id="44" name="Rounded Rectangle 43"/>
        <xdr:cNvSpPr/>
      </xdr:nvSpPr>
      <xdr:spPr>
        <a:xfrm>
          <a:off x="5210175" y="7162800"/>
          <a:ext cx="1847850" cy="60960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400" b="1">
            <a:solidFill>
              <a:sysClr val="windowText" lastClr="000000"/>
            </a:solidFill>
          </a:endParaRPr>
        </a:p>
        <a:p>
          <a:pPr algn="ctr"/>
          <a:r>
            <a:rPr lang="en-GB" sz="1400" b="1">
              <a:solidFill>
                <a:sysClr val="windowText" lastClr="000000"/>
              </a:solidFill>
            </a:rPr>
            <a:t>Project</a:t>
          </a:r>
        </a:p>
      </xdr:txBody>
    </xdr:sp>
    <xdr:clientData/>
  </xdr:twoCellAnchor>
  <xdr:twoCellAnchor>
    <xdr:from>
      <xdr:col>5</xdr:col>
      <xdr:colOff>38100</xdr:colOff>
      <xdr:row>15</xdr:row>
      <xdr:rowOff>57150</xdr:rowOff>
    </xdr:from>
    <xdr:to>
      <xdr:col>7</xdr:col>
      <xdr:colOff>514350</xdr:colOff>
      <xdr:row>20</xdr:row>
      <xdr:rowOff>47625</xdr:rowOff>
    </xdr:to>
    <xdr:sp macro="" textlink="">
      <xdr:nvSpPr>
        <xdr:cNvPr id="45" name="Rounded Rectangle 44"/>
        <xdr:cNvSpPr/>
      </xdr:nvSpPr>
      <xdr:spPr>
        <a:xfrm>
          <a:off x="3619500" y="2105025"/>
          <a:ext cx="1847850" cy="89535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400" b="1">
            <a:solidFill>
              <a:sysClr val="windowText" lastClr="000000"/>
            </a:solidFill>
          </a:endParaRPr>
        </a:p>
        <a:p>
          <a:pPr algn="ctr"/>
          <a:r>
            <a:rPr lang="en-GB" sz="1400" b="1">
              <a:solidFill>
                <a:sysClr val="windowText" lastClr="000000"/>
              </a:solidFill>
            </a:rPr>
            <a:t>Scottish</a:t>
          </a:r>
          <a:r>
            <a:rPr lang="en-GB" sz="1400" b="1" baseline="0">
              <a:solidFill>
                <a:sysClr val="windowText" lastClr="000000"/>
              </a:solidFill>
            </a:rPr>
            <a:t> Government</a:t>
          </a:r>
        </a:p>
        <a:p>
          <a:pPr algn="ctr"/>
          <a:r>
            <a:rPr lang="en-GB" sz="1400" b="1" baseline="0">
              <a:solidFill>
                <a:sysClr val="windowText" lastClr="000000"/>
              </a:solidFill>
            </a:rPr>
            <a:t>EUMIS</a:t>
          </a:r>
          <a:endParaRPr lang="en-GB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247650</xdr:colOff>
      <xdr:row>42</xdr:row>
      <xdr:rowOff>123825</xdr:rowOff>
    </xdr:from>
    <xdr:to>
      <xdr:col>13</xdr:col>
      <xdr:colOff>609600</xdr:colOff>
      <xdr:row>44</xdr:row>
      <xdr:rowOff>104775</xdr:rowOff>
    </xdr:to>
    <xdr:sp macro="" textlink="">
      <xdr:nvSpPr>
        <xdr:cNvPr id="46" name="Oval 45"/>
        <xdr:cNvSpPr/>
      </xdr:nvSpPr>
      <xdr:spPr>
        <a:xfrm>
          <a:off x="7934325" y="7467600"/>
          <a:ext cx="361950" cy="34290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13</xdr:col>
      <xdr:colOff>619125</xdr:colOff>
      <xdr:row>33</xdr:row>
      <xdr:rowOff>95250</xdr:rowOff>
    </xdr:to>
    <xdr:sp macro="" textlink="">
      <xdr:nvSpPr>
        <xdr:cNvPr id="48" name="Oval 47"/>
        <xdr:cNvSpPr/>
      </xdr:nvSpPr>
      <xdr:spPr>
        <a:xfrm>
          <a:off x="7943850" y="5467350"/>
          <a:ext cx="361950" cy="34290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13</xdr:col>
      <xdr:colOff>247650</xdr:colOff>
      <xdr:row>17</xdr:row>
      <xdr:rowOff>28575</xdr:rowOff>
    </xdr:from>
    <xdr:to>
      <xdr:col>13</xdr:col>
      <xdr:colOff>609600</xdr:colOff>
      <xdr:row>19</xdr:row>
      <xdr:rowOff>9525</xdr:rowOff>
    </xdr:to>
    <xdr:sp macro="" textlink="">
      <xdr:nvSpPr>
        <xdr:cNvPr id="49" name="Oval 48"/>
        <xdr:cNvSpPr/>
      </xdr:nvSpPr>
      <xdr:spPr>
        <a:xfrm>
          <a:off x="7934325" y="2847975"/>
          <a:ext cx="361950" cy="34290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3</xdr:col>
      <xdr:colOff>323850</xdr:colOff>
      <xdr:row>35</xdr:row>
      <xdr:rowOff>171450</xdr:rowOff>
    </xdr:from>
    <xdr:to>
      <xdr:col>3</xdr:col>
      <xdr:colOff>342900</xdr:colOff>
      <xdr:row>41</xdr:row>
      <xdr:rowOff>76200</xdr:rowOff>
    </xdr:to>
    <xdr:cxnSp macro="">
      <xdr:nvCxnSpPr>
        <xdr:cNvPr id="51" name="Straight Arrow Connector 50"/>
        <xdr:cNvCxnSpPr/>
      </xdr:nvCxnSpPr>
      <xdr:spPr>
        <a:xfrm flipV="1">
          <a:off x="1847850" y="6248400"/>
          <a:ext cx="19050" cy="990600"/>
        </a:xfrm>
        <a:prstGeom prst="straightConnector1">
          <a:avLst/>
        </a:prstGeom>
        <a:ln w="381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36</xdr:row>
      <xdr:rowOff>9525</xdr:rowOff>
    </xdr:from>
    <xdr:to>
      <xdr:col>8</xdr:col>
      <xdr:colOff>581025</xdr:colOff>
      <xdr:row>41</xdr:row>
      <xdr:rowOff>104775</xdr:rowOff>
    </xdr:to>
    <xdr:cxnSp macro="">
      <xdr:nvCxnSpPr>
        <xdr:cNvPr id="55" name="Straight Arrow Connector 54"/>
        <xdr:cNvCxnSpPr/>
      </xdr:nvCxnSpPr>
      <xdr:spPr>
        <a:xfrm flipV="1">
          <a:off x="5514975" y="6267450"/>
          <a:ext cx="19050" cy="1000125"/>
        </a:xfrm>
        <a:prstGeom prst="straightConnector1">
          <a:avLst/>
        </a:prstGeom>
        <a:ln w="381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46</xdr:row>
      <xdr:rowOff>57150</xdr:rowOff>
    </xdr:from>
    <xdr:to>
      <xdr:col>3</xdr:col>
      <xdr:colOff>238126</xdr:colOff>
      <xdr:row>52</xdr:row>
      <xdr:rowOff>38100</xdr:rowOff>
    </xdr:to>
    <xdr:cxnSp macro="">
      <xdr:nvCxnSpPr>
        <xdr:cNvPr id="56" name="Straight Arrow Connector 55"/>
        <xdr:cNvCxnSpPr/>
      </xdr:nvCxnSpPr>
      <xdr:spPr>
        <a:xfrm flipV="1">
          <a:off x="2438400" y="6267450"/>
          <a:ext cx="9526" cy="704850"/>
        </a:xfrm>
        <a:prstGeom prst="straightConnector1">
          <a:avLst/>
        </a:prstGeom>
        <a:ln w="381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46</xdr:row>
      <xdr:rowOff>104775</xdr:rowOff>
    </xdr:from>
    <xdr:to>
      <xdr:col>8</xdr:col>
      <xdr:colOff>523876</xdr:colOff>
      <xdr:row>52</xdr:row>
      <xdr:rowOff>85725</xdr:rowOff>
    </xdr:to>
    <xdr:cxnSp macro="">
      <xdr:nvCxnSpPr>
        <xdr:cNvPr id="58" name="Straight Arrow Connector 57"/>
        <xdr:cNvCxnSpPr/>
      </xdr:nvCxnSpPr>
      <xdr:spPr>
        <a:xfrm flipV="1">
          <a:off x="6153150" y="6315075"/>
          <a:ext cx="9526" cy="704850"/>
        </a:xfrm>
        <a:prstGeom prst="straightConnector1">
          <a:avLst/>
        </a:prstGeom>
        <a:ln w="381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20</xdr:row>
      <xdr:rowOff>171452</xdr:rowOff>
    </xdr:from>
    <xdr:to>
      <xdr:col>6</xdr:col>
      <xdr:colOff>590550</xdr:colOff>
      <xdr:row>29</xdr:row>
      <xdr:rowOff>57150</xdr:rowOff>
    </xdr:to>
    <xdr:cxnSp macro="">
      <xdr:nvCxnSpPr>
        <xdr:cNvPr id="59" name="Straight Arrow Connector 58"/>
        <xdr:cNvCxnSpPr/>
      </xdr:nvCxnSpPr>
      <xdr:spPr>
        <a:xfrm flipH="1">
          <a:off x="4848225" y="3124202"/>
          <a:ext cx="9525" cy="790573"/>
        </a:xfrm>
        <a:prstGeom prst="straightConnector1">
          <a:avLst/>
        </a:prstGeom>
        <a:ln w="381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36</xdr:row>
      <xdr:rowOff>28575</xdr:rowOff>
    </xdr:from>
    <xdr:to>
      <xdr:col>3</xdr:col>
      <xdr:colOff>647700</xdr:colOff>
      <xdr:row>41</xdr:row>
      <xdr:rowOff>133350</xdr:rowOff>
    </xdr:to>
    <xdr:cxnSp macro="">
      <xdr:nvCxnSpPr>
        <xdr:cNvPr id="79" name="Straight Arrow Connector 78"/>
        <xdr:cNvCxnSpPr/>
      </xdr:nvCxnSpPr>
      <xdr:spPr>
        <a:xfrm flipH="1">
          <a:off x="2162176" y="6286500"/>
          <a:ext cx="9524" cy="1009650"/>
        </a:xfrm>
        <a:prstGeom prst="straightConnector1">
          <a:avLst/>
        </a:prstGeom>
        <a:ln w="381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36</xdr:row>
      <xdr:rowOff>19050</xdr:rowOff>
    </xdr:from>
    <xdr:to>
      <xdr:col>9</xdr:col>
      <xdr:colOff>152400</xdr:colOff>
      <xdr:row>41</xdr:row>
      <xdr:rowOff>152400</xdr:rowOff>
    </xdr:to>
    <xdr:cxnSp macro="">
      <xdr:nvCxnSpPr>
        <xdr:cNvPr id="81" name="Straight Arrow Connector 80"/>
        <xdr:cNvCxnSpPr/>
      </xdr:nvCxnSpPr>
      <xdr:spPr>
        <a:xfrm flipH="1">
          <a:off x="5781675" y="6276975"/>
          <a:ext cx="9525" cy="1038225"/>
        </a:xfrm>
        <a:prstGeom prst="straightConnector1">
          <a:avLst/>
        </a:prstGeom>
        <a:ln w="381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46</xdr:row>
      <xdr:rowOff>123825</xdr:rowOff>
    </xdr:from>
    <xdr:to>
      <xdr:col>3</xdr:col>
      <xdr:colOff>600077</xdr:colOff>
      <xdr:row>52</xdr:row>
      <xdr:rowOff>66675</xdr:rowOff>
    </xdr:to>
    <xdr:cxnSp macro="">
      <xdr:nvCxnSpPr>
        <xdr:cNvPr id="82" name="Straight Arrow Connector 81"/>
        <xdr:cNvCxnSpPr/>
      </xdr:nvCxnSpPr>
      <xdr:spPr>
        <a:xfrm flipH="1">
          <a:off x="2809875" y="6334125"/>
          <a:ext cx="2" cy="666750"/>
        </a:xfrm>
        <a:prstGeom prst="straightConnector1">
          <a:avLst/>
        </a:prstGeom>
        <a:ln w="381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47</xdr:row>
      <xdr:rowOff>9525</xdr:rowOff>
    </xdr:from>
    <xdr:to>
      <xdr:col>9</xdr:col>
      <xdr:colOff>219076</xdr:colOff>
      <xdr:row>52</xdr:row>
      <xdr:rowOff>123825</xdr:rowOff>
    </xdr:to>
    <xdr:cxnSp macro="">
      <xdr:nvCxnSpPr>
        <xdr:cNvPr id="85" name="Straight Arrow Connector 84"/>
        <xdr:cNvCxnSpPr/>
      </xdr:nvCxnSpPr>
      <xdr:spPr>
        <a:xfrm>
          <a:off x="5848350" y="7667625"/>
          <a:ext cx="9526" cy="1019175"/>
        </a:xfrm>
        <a:prstGeom prst="straightConnector1">
          <a:avLst/>
        </a:prstGeom>
        <a:ln w="381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20</xdr:row>
      <xdr:rowOff>171450</xdr:rowOff>
    </xdr:from>
    <xdr:to>
      <xdr:col>5</xdr:col>
      <xdr:colOff>419100</xdr:colOff>
      <xdr:row>29</xdr:row>
      <xdr:rowOff>57148</xdr:rowOff>
    </xdr:to>
    <xdr:cxnSp macro="">
      <xdr:nvCxnSpPr>
        <xdr:cNvPr id="89" name="Straight Arrow Connector 88"/>
        <xdr:cNvCxnSpPr/>
      </xdr:nvCxnSpPr>
      <xdr:spPr>
        <a:xfrm flipH="1">
          <a:off x="4676775" y="3124200"/>
          <a:ext cx="9525" cy="790573"/>
        </a:xfrm>
        <a:prstGeom prst="straightConnector1">
          <a:avLst/>
        </a:prstGeom>
        <a:ln w="38100">
          <a:solidFill>
            <a:srgbClr val="92D05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36</xdr:row>
      <xdr:rowOff>19050</xdr:rowOff>
    </xdr:from>
    <xdr:to>
      <xdr:col>2</xdr:col>
      <xdr:colOff>628650</xdr:colOff>
      <xdr:row>41</xdr:row>
      <xdr:rowOff>133350</xdr:rowOff>
    </xdr:to>
    <xdr:cxnSp macro="">
      <xdr:nvCxnSpPr>
        <xdr:cNvPr id="90" name="Straight Arrow Connector 89"/>
        <xdr:cNvCxnSpPr/>
      </xdr:nvCxnSpPr>
      <xdr:spPr>
        <a:xfrm flipH="1">
          <a:off x="1457325" y="6276975"/>
          <a:ext cx="9525" cy="1019175"/>
        </a:xfrm>
        <a:prstGeom prst="straightConnector1">
          <a:avLst/>
        </a:prstGeom>
        <a:ln w="38100">
          <a:solidFill>
            <a:srgbClr val="92D05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36</xdr:row>
      <xdr:rowOff>38100</xdr:rowOff>
    </xdr:from>
    <xdr:to>
      <xdr:col>8</xdr:col>
      <xdr:colOff>190500</xdr:colOff>
      <xdr:row>41</xdr:row>
      <xdr:rowOff>123825</xdr:rowOff>
    </xdr:to>
    <xdr:cxnSp macro="">
      <xdr:nvCxnSpPr>
        <xdr:cNvPr id="91" name="Straight Arrow Connector 90"/>
        <xdr:cNvCxnSpPr/>
      </xdr:nvCxnSpPr>
      <xdr:spPr>
        <a:xfrm>
          <a:off x="5143500" y="6296025"/>
          <a:ext cx="0" cy="990600"/>
        </a:xfrm>
        <a:prstGeom prst="straightConnector1">
          <a:avLst/>
        </a:prstGeom>
        <a:ln w="38100">
          <a:solidFill>
            <a:srgbClr val="92D05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46</xdr:row>
      <xdr:rowOff>152400</xdr:rowOff>
    </xdr:from>
    <xdr:to>
      <xdr:col>2</xdr:col>
      <xdr:colOff>495299</xdr:colOff>
      <xdr:row>52</xdr:row>
      <xdr:rowOff>19050</xdr:rowOff>
    </xdr:to>
    <xdr:cxnSp macro="">
      <xdr:nvCxnSpPr>
        <xdr:cNvPr id="92" name="Straight Arrow Connector 91"/>
        <xdr:cNvCxnSpPr/>
      </xdr:nvCxnSpPr>
      <xdr:spPr>
        <a:xfrm flipH="1">
          <a:off x="2695575" y="6362700"/>
          <a:ext cx="9524" cy="590550"/>
        </a:xfrm>
        <a:prstGeom prst="straightConnector1">
          <a:avLst/>
        </a:prstGeom>
        <a:ln w="38100">
          <a:solidFill>
            <a:srgbClr val="92D05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47</xdr:row>
      <xdr:rowOff>9525</xdr:rowOff>
    </xdr:from>
    <xdr:to>
      <xdr:col>8</xdr:col>
      <xdr:colOff>152400</xdr:colOff>
      <xdr:row>52</xdr:row>
      <xdr:rowOff>66675</xdr:rowOff>
    </xdr:to>
    <xdr:cxnSp macro="">
      <xdr:nvCxnSpPr>
        <xdr:cNvPr id="93" name="Straight Arrow Connector 92"/>
        <xdr:cNvCxnSpPr/>
      </xdr:nvCxnSpPr>
      <xdr:spPr>
        <a:xfrm flipH="1">
          <a:off x="5086350" y="7667625"/>
          <a:ext cx="19050" cy="962025"/>
        </a:xfrm>
        <a:prstGeom prst="straightConnector1">
          <a:avLst/>
        </a:prstGeom>
        <a:ln w="38100">
          <a:solidFill>
            <a:srgbClr val="92D05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76</xdr:row>
      <xdr:rowOff>19050</xdr:rowOff>
    </xdr:from>
    <xdr:to>
      <xdr:col>2</xdr:col>
      <xdr:colOff>314326</xdr:colOff>
      <xdr:row>85</xdr:row>
      <xdr:rowOff>0</xdr:rowOff>
    </xdr:to>
    <xdr:cxnSp macro="">
      <xdr:nvCxnSpPr>
        <xdr:cNvPr id="96" name="Straight Arrow Connector 95"/>
        <xdr:cNvCxnSpPr/>
      </xdr:nvCxnSpPr>
      <xdr:spPr>
        <a:xfrm flipV="1">
          <a:off x="1143000" y="10591800"/>
          <a:ext cx="9526" cy="1066800"/>
        </a:xfrm>
        <a:prstGeom prst="straightConnector1">
          <a:avLst/>
        </a:prstGeom>
        <a:ln w="381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8</xdr:row>
      <xdr:rowOff>171450</xdr:rowOff>
    </xdr:from>
    <xdr:to>
      <xdr:col>10</xdr:col>
      <xdr:colOff>361951</xdr:colOff>
      <xdr:row>12</xdr:row>
      <xdr:rowOff>9525</xdr:rowOff>
    </xdr:to>
    <xdr:sp macro="" textlink="">
      <xdr:nvSpPr>
        <xdr:cNvPr id="97" name="Rounded Rectangle 96"/>
        <xdr:cNvSpPr/>
      </xdr:nvSpPr>
      <xdr:spPr>
        <a:xfrm>
          <a:off x="1123950" y="1314450"/>
          <a:ext cx="5562601" cy="609600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 b="1" baseline="0">
              <a:solidFill>
                <a:sysClr val="windowText" lastClr="000000"/>
              </a:solidFill>
            </a:rPr>
            <a:t>Calender Year - Quarterly Cycle</a:t>
          </a:r>
        </a:p>
        <a:p>
          <a:pPr algn="ctr"/>
          <a:r>
            <a:rPr lang="en-GB" sz="1400" b="1" baseline="0">
              <a:solidFill>
                <a:sysClr val="windowText" lastClr="000000"/>
              </a:solidFill>
            </a:rPr>
            <a:t>(Per Operation Grant Offer)</a:t>
          </a:r>
        </a:p>
        <a:p>
          <a:pPr algn="ctr"/>
          <a:endParaRPr lang="en-GB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285751</xdr:colOff>
      <xdr:row>89</xdr:row>
      <xdr:rowOff>0</xdr:rowOff>
    </xdr:from>
    <xdr:to>
      <xdr:col>2</xdr:col>
      <xdr:colOff>304800</xdr:colOff>
      <xdr:row>94</xdr:row>
      <xdr:rowOff>152401</xdr:rowOff>
    </xdr:to>
    <xdr:cxnSp macro="">
      <xdr:nvCxnSpPr>
        <xdr:cNvPr id="104" name="Straight Arrow Connector 103"/>
        <xdr:cNvCxnSpPr/>
      </xdr:nvCxnSpPr>
      <xdr:spPr>
        <a:xfrm flipH="1">
          <a:off x="1123951" y="13096875"/>
          <a:ext cx="19049" cy="962026"/>
        </a:xfrm>
        <a:prstGeom prst="straightConnector1">
          <a:avLst/>
        </a:prstGeom>
        <a:ln w="381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276226</xdr:colOff>
      <xdr:row>98</xdr:row>
      <xdr:rowOff>0</xdr:rowOff>
    </xdr:from>
    <xdr:to>
      <xdr:col>2</xdr:col>
      <xdr:colOff>295275</xdr:colOff>
      <xdr:row>105</xdr:row>
      <xdr:rowOff>152401</xdr:rowOff>
    </xdr:to>
    <xdr:cxnSp macro="">
      <xdr:nvCxnSpPr>
        <xdr:cNvPr id="106" name="Straight Arrow Connector 105"/>
        <xdr:cNvCxnSpPr/>
      </xdr:nvCxnSpPr>
      <xdr:spPr>
        <a:xfrm flipH="1">
          <a:off x="1114426" y="14649450"/>
          <a:ext cx="19049" cy="990601"/>
        </a:xfrm>
        <a:prstGeom prst="straightConnector1">
          <a:avLst/>
        </a:prstGeom>
        <a:ln w="38100">
          <a:solidFill>
            <a:srgbClr val="92D05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10</xdr:col>
          <xdr:colOff>247650</xdr:colOff>
          <xdr:row>37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200025</xdr:colOff>
      <xdr:row>0</xdr:row>
      <xdr:rowOff>161925</xdr:rowOff>
    </xdr:from>
    <xdr:to>
      <xdr:col>2</xdr:col>
      <xdr:colOff>240665</xdr:colOff>
      <xdr:row>5</xdr:row>
      <xdr:rowOff>187960</xdr:rowOff>
    </xdr:to>
    <xdr:pic>
      <xdr:nvPicPr>
        <xdr:cNvPr id="3" name="Picture 2" descr="C:\Users\bazk\Objcache\Objects\ERDF 2014-2020 - Logo - JPEG (A1562040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412240" cy="997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38100</xdr:rowOff>
    </xdr:from>
    <xdr:to>
      <xdr:col>7</xdr:col>
      <xdr:colOff>76200</xdr:colOff>
      <xdr:row>23</xdr:row>
      <xdr:rowOff>57150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21" t="2680"/>
        <a:stretch/>
      </xdr:blipFill>
      <xdr:spPr bwMode="auto">
        <a:xfrm>
          <a:off x="733425" y="952500"/>
          <a:ext cx="4143375" cy="3457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ion%20application%20-%20financial%20annex%20-%20draft%20-%2030%20September%202015%20(A175684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IP%20-%202014-15%20Reconciliation%20(A148968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-Unit Costs"/>
      <sheetName val="b-Flat Rates"/>
      <sheetName val="c-Actual Costs"/>
      <sheetName val="d - Challenge Fund"/>
      <sheetName val="e-Income-Revenue"/>
      <sheetName val="f-Match Funding"/>
      <sheetName val="To be 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Challenge Fund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2014-15 MG"/>
      <sheetName val="Project details 013795"/>
      <sheetName val="Claims paid and funding"/>
      <sheetName val="Claims due not paid at 31-3-15 "/>
      <sheetName val="Final Position 6th May"/>
      <sheetName val="Claims paid Apr 14 to Jan 15"/>
      <sheetName val="Claims paid Feb and Mar 15"/>
      <sheetName val="Reconciliation 14-15"/>
      <sheetName val="154027 PIP bank account 31-3-15"/>
      <sheetName val="153220 EULife claim rec 31-3-15"/>
      <sheetName val="210519 - Manual Acc 31-3-15"/>
      <sheetName val="210620 EU Life Advances 31-3-15"/>
      <sheetName val="210620 at 31-3-14"/>
      <sheetName val="210660 P'ship funding 31-3-15"/>
      <sheetName val="210660 at 31-3-14"/>
      <sheetName val="013795 PIP project details"/>
      <sheetName val="013795 PIP project to date summ"/>
      <sheetName val="013795 PIP project"/>
      <sheetName val="420020 EU income 14-15"/>
      <sheetName val="7a. Actuals Drilldown Detail"/>
      <sheetName val="14-15 PIP bank trans all"/>
      <sheetName val="14-15 PIP Bank transactions"/>
      <sheetName val="Accrual"/>
      <sheetName val="JNL"/>
      <sheetName val="2nd Claims Paid"/>
      <sheetName val="2nd Claims Act"/>
      <sheetName val="1st Claims Paid"/>
      <sheetName val="1st Claims Act"/>
      <sheetName val="Reconciliation 13-14"/>
      <sheetName val="Macro1"/>
      <sheetName val="SNH claims"/>
      <sheetName val="PIP payments in 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9">
          <cell r="J59">
            <v>78742.853080000001</v>
          </cell>
        </row>
      </sheetData>
      <sheetData sheetId="23">
        <row r="28">
          <cell r="I28">
            <v>12430.763800000001</v>
          </cell>
        </row>
      </sheetData>
      <sheetData sheetId="24"/>
      <sheetData sheetId="25"/>
      <sheetData sheetId="26"/>
      <sheetData sheetId="27"/>
      <sheetData sheetId="28"/>
      <sheetData sheetId="29">
        <row r="170">
          <cell r="A170" t="str">
            <v>Recover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Visio_Drawing.vsd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2:X106"/>
  <sheetViews>
    <sheetView showGridLines="0" tabSelected="1" zoomScaleNormal="100" workbookViewId="0">
      <selection activeCell="D10" sqref="D10"/>
    </sheetView>
  </sheetViews>
  <sheetFormatPr defaultRowHeight="14.25" outlineLevelCol="1" x14ac:dyDescent="0.2"/>
  <cols>
    <col min="1" max="1" width="2.5" customWidth="1"/>
    <col min="2" max="2" width="21.25" customWidth="1"/>
    <col min="3" max="3" width="13" customWidth="1"/>
    <col min="4" max="4" width="13.375" customWidth="1"/>
    <col min="5" max="5" width="13.25" customWidth="1"/>
    <col min="6" max="6" width="19.75" customWidth="1"/>
    <col min="7" max="7" width="14" customWidth="1"/>
    <col min="8" max="8" width="11.125" bestFit="1" customWidth="1"/>
    <col min="11" max="11" width="9.125" customWidth="1"/>
    <col min="12" max="12" width="10.375" customWidth="1"/>
    <col min="13" max="13" width="9.75" customWidth="1"/>
    <col min="14" max="14" width="12" customWidth="1"/>
    <col min="15" max="15" width="13.125" customWidth="1"/>
    <col min="16" max="17" width="11.75" customWidth="1"/>
    <col min="18" max="19" width="9" hidden="1" customWidth="1" outlineLevel="1"/>
    <col min="20" max="20" width="10.25" hidden="1" customWidth="1" outlineLevel="1"/>
    <col min="21" max="21" width="3.625" customWidth="1" collapsed="1"/>
    <col min="22" max="22" width="10.875" customWidth="1"/>
    <col min="23" max="23" width="32.125" customWidth="1"/>
    <col min="24" max="24" width="17.125" customWidth="1"/>
  </cols>
  <sheetData>
    <row r="2" spans="1:5" ht="18" x14ac:dyDescent="0.25">
      <c r="B2" s="1" t="s">
        <v>133</v>
      </c>
      <c r="C2" s="1"/>
      <c r="D2" s="1"/>
    </row>
    <row r="4" spans="1:5" ht="15" x14ac:dyDescent="0.25">
      <c r="A4" s="107" t="s">
        <v>59</v>
      </c>
      <c r="B4" s="2" t="s">
        <v>99</v>
      </c>
      <c r="C4" s="128"/>
      <c r="D4" s="129"/>
      <c r="E4" s="130"/>
    </row>
    <row r="5" spans="1:5" x14ac:dyDescent="0.2">
      <c r="A5" s="107"/>
      <c r="C5" s="79"/>
    </row>
    <row r="6" spans="1:5" ht="15" x14ac:dyDescent="0.25">
      <c r="A6" s="107" t="s">
        <v>60</v>
      </c>
      <c r="B6" s="2" t="s">
        <v>96</v>
      </c>
      <c r="C6" s="128"/>
      <c r="D6" s="129"/>
      <c r="E6" s="130"/>
    </row>
    <row r="7" spans="1:5" x14ac:dyDescent="0.2">
      <c r="A7" s="107"/>
      <c r="C7" s="79"/>
    </row>
    <row r="8" spans="1:5" ht="15" x14ac:dyDescent="0.25">
      <c r="A8" s="107" t="s">
        <v>61</v>
      </c>
      <c r="B8" s="2" t="s">
        <v>98</v>
      </c>
      <c r="C8" s="131"/>
      <c r="D8" s="3"/>
    </row>
    <row r="9" spans="1:5" x14ac:dyDescent="0.2">
      <c r="A9" s="107"/>
      <c r="C9" s="79"/>
      <c r="D9" s="4"/>
    </row>
    <row r="10" spans="1:5" ht="15" x14ac:dyDescent="0.25">
      <c r="A10" s="107" t="s">
        <v>62</v>
      </c>
      <c r="B10" s="2" t="s">
        <v>0</v>
      </c>
      <c r="C10" s="131"/>
      <c r="D10" s="3"/>
    </row>
    <row r="11" spans="1:5" ht="15" x14ac:dyDescent="0.25">
      <c r="A11" s="107"/>
      <c r="B11" s="2"/>
      <c r="C11" s="117"/>
      <c r="D11" s="3"/>
    </row>
    <row r="12" spans="1:5" ht="15" x14ac:dyDescent="0.25">
      <c r="A12" s="107" t="s">
        <v>63</v>
      </c>
      <c r="B12" s="2" t="s">
        <v>1</v>
      </c>
      <c r="C12" s="132"/>
      <c r="D12" s="5"/>
    </row>
    <row r="13" spans="1:5" x14ac:dyDescent="0.2">
      <c r="A13" s="107"/>
      <c r="C13" s="79"/>
    </row>
    <row r="14" spans="1:5" ht="15" x14ac:dyDescent="0.25">
      <c r="A14" s="107" t="s">
        <v>64</v>
      </c>
      <c r="B14" s="2" t="s">
        <v>2</v>
      </c>
      <c r="C14" s="133" t="s">
        <v>10</v>
      </c>
      <c r="D14" s="112"/>
    </row>
    <row r="17" spans="1:24" ht="18" x14ac:dyDescent="0.25">
      <c r="B17" s="1" t="s">
        <v>134</v>
      </c>
      <c r="C17" s="1"/>
      <c r="D17" s="1"/>
      <c r="H17" s="109" t="s">
        <v>71</v>
      </c>
      <c r="I17" s="109" t="s">
        <v>72</v>
      </c>
      <c r="J17" s="109" t="s">
        <v>73</v>
      </c>
      <c r="K17" s="109" t="s">
        <v>74</v>
      </c>
      <c r="L17" s="109" t="s">
        <v>75</v>
      </c>
      <c r="M17" s="109" t="s">
        <v>76</v>
      </c>
      <c r="N17" s="109" t="s">
        <v>77</v>
      </c>
      <c r="O17" s="109" t="s">
        <v>78</v>
      </c>
      <c r="P17" s="109" t="s">
        <v>79</v>
      </c>
      <c r="Q17" s="109" t="s">
        <v>80</v>
      </c>
      <c r="R17" s="79"/>
      <c r="S17" s="79"/>
      <c r="T17" s="79"/>
      <c r="U17" s="79"/>
      <c r="V17" s="108" t="s">
        <v>81</v>
      </c>
      <c r="W17" s="108" t="s">
        <v>82</v>
      </c>
      <c r="X17" s="108" t="s">
        <v>83</v>
      </c>
    </row>
    <row r="18" spans="1:24" x14ac:dyDescent="0.2">
      <c r="H18" s="109"/>
      <c r="I18" s="109"/>
      <c r="J18" s="109"/>
      <c r="K18" s="109"/>
      <c r="L18" s="109"/>
      <c r="M18" s="109"/>
      <c r="N18" s="109"/>
      <c r="O18" s="109"/>
      <c r="P18" s="143">
        <v>0.4</v>
      </c>
      <c r="Q18" s="143">
        <v>0.6</v>
      </c>
    </row>
    <row r="19" spans="1:24" x14ac:dyDescent="0.2">
      <c r="B19" s="8"/>
      <c r="C19" s="8"/>
      <c r="D19" s="8"/>
      <c r="E19" s="8"/>
      <c r="F19" s="8"/>
      <c r="G19" s="8"/>
      <c r="H19" s="176" t="s">
        <v>104</v>
      </c>
      <c r="I19" s="177"/>
      <c r="J19" s="178"/>
      <c r="K19" s="9" t="s">
        <v>3</v>
      </c>
      <c r="L19" s="9" t="s">
        <v>3</v>
      </c>
      <c r="M19" s="9"/>
      <c r="N19" s="9"/>
      <c r="O19" s="8"/>
      <c r="P19" s="9" t="s">
        <v>3</v>
      </c>
      <c r="Q19" s="9" t="s">
        <v>30</v>
      </c>
      <c r="R19" s="10"/>
      <c r="S19" s="10"/>
      <c r="T19" s="10"/>
    </row>
    <row r="20" spans="1:24" x14ac:dyDescent="0.2">
      <c r="B20" s="108" t="s">
        <v>65</v>
      </c>
      <c r="C20" s="108" t="s">
        <v>66</v>
      </c>
      <c r="D20" s="108" t="s">
        <v>67</v>
      </c>
      <c r="E20" s="108" t="s">
        <v>68</v>
      </c>
      <c r="F20" s="108" t="s">
        <v>69</v>
      </c>
      <c r="G20" s="108" t="s">
        <v>70</v>
      </c>
      <c r="H20" s="9" t="s">
        <v>4</v>
      </c>
      <c r="I20" s="9" t="s">
        <v>5</v>
      </c>
      <c r="J20" s="9" t="s">
        <v>6</v>
      </c>
      <c r="K20" s="9" t="s">
        <v>7</v>
      </c>
      <c r="L20" s="9" t="s">
        <v>87</v>
      </c>
      <c r="M20" s="9" t="s">
        <v>8</v>
      </c>
      <c r="N20" s="9"/>
      <c r="O20" s="8"/>
      <c r="P20" s="9" t="s">
        <v>9</v>
      </c>
      <c r="Q20" s="9" t="s">
        <v>34</v>
      </c>
      <c r="R20" s="10"/>
      <c r="S20" s="10"/>
      <c r="T20" s="10"/>
    </row>
    <row r="21" spans="1:24" ht="49.5" customHeight="1" x14ac:dyDescent="0.2">
      <c r="B21" s="8" t="s">
        <v>99</v>
      </c>
      <c r="C21" s="8" t="s">
        <v>97</v>
      </c>
      <c r="D21" s="8" t="s">
        <v>11</v>
      </c>
      <c r="E21" s="8" t="s">
        <v>12</v>
      </c>
      <c r="F21" s="124" t="s">
        <v>131</v>
      </c>
      <c r="G21" s="124" t="s">
        <v>130</v>
      </c>
      <c r="H21" s="9" t="s">
        <v>13</v>
      </c>
      <c r="I21" s="9" t="s">
        <v>13</v>
      </c>
      <c r="J21" s="9" t="s">
        <v>13</v>
      </c>
      <c r="K21" s="9" t="s">
        <v>13</v>
      </c>
      <c r="L21" s="9" t="s">
        <v>13</v>
      </c>
      <c r="M21" s="9" t="s">
        <v>13</v>
      </c>
      <c r="N21" s="144" t="s">
        <v>129</v>
      </c>
      <c r="O21" s="124" t="s">
        <v>125</v>
      </c>
      <c r="P21" s="9" t="s">
        <v>13</v>
      </c>
      <c r="Q21" s="9" t="s">
        <v>13</v>
      </c>
      <c r="R21" s="123" t="s">
        <v>15</v>
      </c>
      <c r="S21" s="123" t="s">
        <v>15</v>
      </c>
      <c r="T21" s="123" t="s">
        <v>15</v>
      </c>
      <c r="V21" s="8" t="s">
        <v>16</v>
      </c>
      <c r="W21" s="8" t="s">
        <v>132</v>
      </c>
      <c r="X21" s="8" t="s">
        <v>103</v>
      </c>
    </row>
    <row r="22" spans="1:24" ht="6.75" customHeight="1" x14ac:dyDescent="0.2">
      <c r="R22" s="11"/>
      <c r="S22" s="11"/>
      <c r="T22" s="11"/>
    </row>
    <row r="23" spans="1:24" x14ac:dyDescent="0.2">
      <c r="A23" s="10">
        <v>1</v>
      </c>
      <c r="B23" s="148"/>
      <c r="C23" s="149"/>
      <c r="D23" s="148"/>
      <c r="E23" s="148"/>
      <c r="F23" s="148"/>
      <c r="G23" s="148"/>
      <c r="H23" s="150">
        <v>0</v>
      </c>
      <c r="I23" s="150">
        <f t="shared" ref="I23:I24" si="0">0.2*H23</f>
        <v>0</v>
      </c>
      <c r="J23" s="151">
        <f t="shared" ref="J23:J72" si="1">H23+I23</f>
        <v>0</v>
      </c>
      <c r="K23" s="150">
        <f>H23</f>
        <v>0</v>
      </c>
      <c r="L23" s="152">
        <f>J23-K23</f>
        <v>0</v>
      </c>
      <c r="M23" s="151">
        <f>K23+L23</f>
        <v>0</v>
      </c>
      <c r="N23" s="153"/>
      <c r="O23" s="154"/>
      <c r="P23" s="152">
        <f t="shared" ref="P23:P54" si="2">K23*$P$18</f>
        <v>0</v>
      </c>
      <c r="Q23" s="152">
        <f t="shared" ref="Q23:Q54" si="3">K23*$Q$18</f>
        <v>0</v>
      </c>
      <c r="R23" s="155">
        <f t="shared" ref="R23:R54" si="4">M23-K23-L23</f>
        <v>0</v>
      </c>
      <c r="S23" s="155">
        <f t="shared" ref="S23:S54" si="5">K23-P23-Q23</f>
        <v>0</v>
      </c>
      <c r="T23" s="155">
        <f t="shared" ref="T23:T54" si="6">M23-J23</f>
        <v>0</v>
      </c>
      <c r="U23" s="156"/>
      <c r="V23" s="157"/>
      <c r="W23" s="157"/>
      <c r="X23" s="158"/>
    </row>
    <row r="24" spans="1:24" x14ac:dyDescent="0.2">
      <c r="A24" s="10">
        <f>A23+1</f>
        <v>2</v>
      </c>
      <c r="B24" s="148"/>
      <c r="C24" s="149"/>
      <c r="D24" s="148"/>
      <c r="E24" s="148"/>
      <c r="F24" s="148"/>
      <c r="G24" s="148"/>
      <c r="H24" s="150">
        <v>0</v>
      </c>
      <c r="I24" s="150">
        <f t="shared" si="0"/>
        <v>0</v>
      </c>
      <c r="J24" s="151">
        <f t="shared" ref="J24" si="7">H24+I24</f>
        <v>0</v>
      </c>
      <c r="K24" s="150">
        <f>H24</f>
        <v>0</v>
      </c>
      <c r="L24" s="152">
        <f>J24-K24</f>
        <v>0</v>
      </c>
      <c r="M24" s="151">
        <f>K24+L24</f>
        <v>0</v>
      </c>
      <c r="N24" s="153"/>
      <c r="O24" s="154"/>
      <c r="P24" s="152">
        <f t="shared" si="2"/>
        <v>0</v>
      </c>
      <c r="Q24" s="152">
        <f t="shared" si="3"/>
        <v>0</v>
      </c>
      <c r="R24" s="155">
        <f t="shared" si="4"/>
        <v>0</v>
      </c>
      <c r="S24" s="155">
        <f t="shared" si="5"/>
        <v>0</v>
      </c>
      <c r="T24" s="155">
        <f t="shared" si="6"/>
        <v>0</v>
      </c>
      <c r="U24" s="156"/>
      <c r="V24" s="157"/>
      <c r="W24" s="157"/>
      <c r="X24" s="158"/>
    </row>
    <row r="25" spans="1:24" x14ac:dyDescent="0.2">
      <c r="A25" s="10">
        <f t="shared" ref="A25:A72" si="8">A24+1</f>
        <v>3</v>
      </c>
      <c r="B25" s="148"/>
      <c r="C25" s="148"/>
      <c r="D25" s="148"/>
      <c r="E25" s="148"/>
      <c r="F25" s="148"/>
      <c r="G25" s="148"/>
      <c r="H25" s="150">
        <v>0</v>
      </c>
      <c r="I25" s="150">
        <f t="shared" ref="I25:I60" si="9">0.2*H25</f>
        <v>0</v>
      </c>
      <c r="J25" s="151">
        <f t="shared" ref="J25:J60" si="10">H25+I25</f>
        <v>0</v>
      </c>
      <c r="K25" s="150">
        <v>0</v>
      </c>
      <c r="L25" s="152">
        <f t="shared" ref="L25:L60" si="11">J25-K25</f>
        <v>0</v>
      </c>
      <c r="M25" s="151">
        <f t="shared" ref="M25:M60" si="12">K25+L25</f>
        <v>0</v>
      </c>
      <c r="N25" s="153"/>
      <c r="O25" s="154"/>
      <c r="P25" s="152">
        <f t="shared" si="2"/>
        <v>0</v>
      </c>
      <c r="Q25" s="152">
        <f t="shared" si="3"/>
        <v>0</v>
      </c>
      <c r="R25" s="155">
        <f t="shared" si="4"/>
        <v>0</v>
      </c>
      <c r="S25" s="155">
        <f t="shared" si="5"/>
        <v>0</v>
      </c>
      <c r="T25" s="155">
        <f t="shared" si="6"/>
        <v>0</v>
      </c>
      <c r="U25" s="156"/>
      <c r="V25" s="157" t="s">
        <v>18</v>
      </c>
      <c r="W25" s="157"/>
      <c r="X25" s="158"/>
    </row>
    <row r="26" spans="1:24" x14ac:dyDescent="0.2">
      <c r="A26" s="10">
        <f t="shared" si="8"/>
        <v>4</v>
      </c>
      <c r="B26" s="148"/>
      <c r="C26" s="148"/>
      <c r="D26" s="148"/>
      <c r="E26" s="148"/>
      <c r="F26" s="148"/>
      <c r="G26" s="148"/>
      <c r="H26" s="150">
        <v>0</v>
      </c>
      <c r="I26" s="150">
        <f t="shared" si="9"/>
        <v>0</v>
      </c>
      <c r="J26" s="151">
        <f t="shared" si="10"/>
        <v>0</v>
      </c>
      <c r="K26" s="150">
        <v>0</v>
      </c>
      <c r="L26" s="152">
        <f t="shared" si="11"/>
        <v>0</v>
      </c>
      <c r="M26" s="151">
        <f t="shared" si="12"/>
        <v>0</v>
      </c>
      <c r="N26" s="153"/>
      <c r="O26" s="154"/>
      <c r="P26" s="152">
        <f t="shared" si="2"/>
        <v>0</v>
      </c>
      <c r="Q26" s="152">
        <f t="shared" si="3"/>
        <v>0</v>
      </c>
      <c r="R26" s="155">
        <f t="shared" si="4"/>
        <v>0</v>
      </c>
      <c r="S26" s="155">
        <f t="shared" si="5"/>
        <v>0</v>
      </c>
      <c r="T26" s="155">
        <f t="shared" si="6"/>
        <v>0</v>
      </c>
      <c r="U26" s="156"/>
      <c r="V26" s="157" t="s">
        <v>18</v>
      </c>
      <c r="W26" s="157"/>
      <c r="X26" s="158"/>
    </row>
    <row r="27" spans="1:24" x14ac:dyDescent="0.2">
      <c r="A27" s="10">
        <f t="shared" si="8"/>
        <v>5</v>
      </c>
      <c r="B27" s="148"/>
      <c r="C27" s="148"/>
      <c r="D27" s="148"/>
      <c r="E27" s="148"/>
      <c r="F27" s="148"/>
      <c r="G27" s="148"/>
      <c r="H27" s="150">
        <v>0</v>
      </c>
      <c r="I27" s="150">
        <f t="shared" si="9"/>
        <v>0</v>
      </c>
      <c r="J27" s="151">
        <f t="shared" si="10"/>
        <v>0</v>
      </c>
      <c r="K27" s="150">
        <v>0</v>
      </c>
      <c r="L27" s="152">
        <f t="shared" si="11"/>
        <v>0</v>
      </c>
      <c r="M27" s="151">
        <f t="shared" si="12"/>
        <v>0</v>
      </c>
      <c r="N27" s="153"/>
      <c r="O27" s="154"/>
      <c r="P27" s="152">
        <f t="shared" si="2"/>
        <v>0</v>
      </c>
      <c r="Q27" s="152">
        <f t="shared" si="3"/>
        <v>0</v>
      </c>
      <c r="R27" s="155">
        <f t="shared" si="4"/>
        <v>0</v>
      </c>
      <c r="S27" s="155">
        <f t="shared" si="5"/>
        <v>0</v>
      </c>
      <c r="T27" s="155">
        <f t="shared" si="6"/>
        <v>0</v>
      </c>
      <c r="U27" s="156"/>
      <c r="V27" s="157" t="s">
        <v>18</v>
      </c>
      <c r="W27" s="157"/>
      <c r="X27" s="158"/>
    </row>
    <row r="28" spans="1:24" x14ac:dyDescent="0.2">
      <c r="A28" s="10">
        <f t="shared" si="8"/>
        <v>6</v>
      </c>
      <c r="B28" s="148"/>
      <c r="C28" s="148"/>
      <c r="D28" s="148"/>
      <c r="E28" s="148"/>
      <c r="F28" s="148"/>
      <c r="G28" s="148"/>
      <c r="H28" s="150">
        <v>0</v>
      </c>
      <c r="I28" s="150">
        <f t="shared" si="9"/>
        <v>0</v>
      </c>
      <c r="J28" s="151">
        <f t="shared" si="10"/>
        <v>0</v>
      </c>
      <c r="K28" s="150">
        <v>0</v>
      </c>
      <c r="L28" s="152">
        <f t="shared" si="11"/>
        <v>0</v>
      </c>
      <c r="M28" s="151">
        <f t="shared" si="12"/>
        <v>0</v>
      </c>
      <c r="N28" s="153"/>
      <c r="O28" s="154"/>
      <c r="P28" s="152">
        <f t="shared" si="2"/>
        <v>0</v>
      </c>
      <c r="Q28" s="152">
        <f t="shared" si="3"/>
        <v>0</v>
      </c>
      <c r="R28" s="155">
        <f t="shared" si="4"/>
        <v>0</v>
      </c>
      <c r="S28" s="155">
        <f t="shared" si="5"/>
        <v>0</v>
      </c>
      <c r="T28" s="155">
        <f t="shared" si="6"/>
        <v>0</v>
      </c>
      <c r="U28" s="156"/>
      <c r="V28" s="157" t="s">
        <v>18</v>
      </c>
      <c r="W28" s="157"/>
      <c r="X28" s="158"/>
    </row>
    <row r="29" spans="1:24" x14ac:dyDescent="0.2">
      <c r="A29" s="10">
        <f t="shared" si="8"/>
        <v>7</v>
      </c>
      <c r="B29" s="148"/>
      <c r="C29" s="148"/>
      <c r="D29" s="148"/>
      <c r="E29" s="148"/>
      <c r="F29" s="148"/>
      <c r="G29" s="148"/>
      <c r="H29" s="150">
        <v>0</v>
      </c>
      <c r="I29" s="150">
        <f t="shared" si="9"/>
        <v>0</v>
      </c>
      <c r="J29" s="151">
        <f t="shared" si="10"/>
        <v>0</v>
      </c>
      <c r="K29" s="150">
        <v>0</v>
      </c>
      <c r="L29" s="152">
        <f t="shared" si="11"/>
        <v>0</v>
      </c>
      <c r="M29" s="151">
        <f t="shared" si="12"/>
        <v>0</v>
      </c>
      <c r="N29" s="153"/>
      <c r="O29" s="154"/>
      <c r="P29" s="152">
        <f t="shared" si="2"/>
        <v>0</v>
      </c>
      <c r="Q29" s="152">
        <f t="shared" si="3"/>
        <v>0</v>
      </c>
      <c r="R29" s="155">
        <f t="shared" si="4"/>
        <v>0</v>
      </c>
      <c r="S29" s="155">
        <f t="shared" si="5"/>
        <v>0</v>
      </c>
      <c r="T29" s="155">
        <f t="shared" si="6"/>
        <v>0</v>
      </c>
      <c r="U29" s="156"/>
      <c r="V29" s="157" t="s">
        <v>18</v>
      </c>
      <c r="W29" s="157"/>
      <c r="X29" s="158"/>
    </row>
    <row r="30" spans="1:24" x14ac:dyDescent="0.2">
      <c r="A30" s="10">
        <f t="shared" si="8"/>
        <v>8</v>
      </c>
      <c r="B30" s="148"/>
      <c r="C30" s="148"/>
      <c r="D30" s="148"/>
      <c r="E30" s="148"/>
      <c r="F30" s="148"/>
      <c r="G30" s="148"/>
      <c r="H30" s="150">
        <v>0</v>
      </c>
      <c r="I30" s="150">
        <f t="shared" si="9"/>
        <v>0</v>
      </c>
      <c r="J30" s="151">
        <f t="shared" si="10"/>
        <v>0</v>
      </c>
      <c r="K30" s="150">
        <v>0</v>
      </c>
      <c r="L30" s="152">
        <f t="shared" si="11"/>
        <v>0</v>
      </c>
      <c r="M30" s="151">
        <f t="shared" si="12"/>
        <v>0</v>
      </c>
      <c r="N30" s="153"/>
      <c r="O30" s="154"/>
      <c r="P30" s="152">
        <f t="shared" si="2"/>
        <v>0</v>
      </c>
      <c r="Q30" s="152">
        <f t="shared" si="3"/>
        <v>0</v>
      </c>
      <c r="R30" s="155">
        <f t="shared" si="4"/>
        <v>0</v>
      </c>
      <c r="S30" s="155">
        <f t="shared" si="5"/>
        <v>0</v>
      </c>
      <c r="T30" s="155">
        <f t="shared" si="6"/>
        <v>0</v>
      </c>
      <c r="U30" s="156"/>
      <c r="V30" s="157" t="s">
        <v>18</v>
      </c>
      <c r="W30" s="157"/>
      <c r="X30" s="158"/>
    </row>
    <row r="31" spans="1:24" x14ac:dyDescent="0.2">
      <c r="A31" s="10">
        <f t="shared" si="8"/>
        <v>9</v>
      </c>
      <c r="B31" s="148"/>
      <c r="C31" s="148"/>
      <c r="D31" s="148"/>
      <c r="E31" s="148"/>
      <c r="F31" s="148"/>
      <c r="G31" s="148"/>
      <c r="H31" s="150">
        <v>0</v>
      </c>
      <c r="I31" s="150">
        <f t="shared" si="9"/>
        <v>0</v>
      </c>
      <c r="J31" s="151">
        <f t="shared" si="10"/>
        <v>0</v>
      </c>
      <c r="K31" s="150">
        <v>0</v>
      </c>
      <c r="L31" s="152">
        <f t="shared" si="11"/>
        <v>0</v>
      </c>
      <c r="M31" s="151">
        <f t="shared" si="12"/>
        <v>0</v>
      </c>
      <c r="N31" s="153"/>
      <c r="O31" s="154"/>
      <c r="P31" s="152">
        <f t="shared" si="2"/>
        <v>0</v>
      </c>
      <c r="Q31" s="152">
        <f t="shared" si="3"/>
        <v>0</v>
      </c>
      <c r="R31" s="155">
        <f t="shared" si="4"/>
        <v>0</v>
      </c>
      <c r="S31" s="155">
        <f t="shared" si="5"/>
        <v>0</v>
      </c>
      <c r="T31" s="155">
        <f t="shared" si="6"/>
        <v>0</v>
      </c>
      <c r="U31" s="156"/>
      <c r="V31" s="157" t="s">
        <v>18</v>
      </c>
      <c r="W31" s="157"/>
      <c r="X31" s="158"/>
    </row>
    <row r="32" spans="1:24" x14ac:dyDescent="0.2">
      <c r="A32" s="10">
        <f t="shared" si="8"/>
        <v>10</v>
      </c>
      <c r="B32" s="148"/>
      <c r="C32" s="148"/>
      <c r="D32" s="148"/>
      <c r="E32" s="148"/>
      <c r="F32" s="148"/>
      <c r="G32" s="148"/>
      <c r="H32" s="150">
        <v>0</v>
      </c>
      <c r="I32" s="150">
        <f t="shared" si="9"/>
        <v>0</v>
      </c>
      <c r="J32" s="151">
        <f t="shared" si="10"/>
        <v>0</v>
      </c>
      <c r="K32" s="150">
        <v>0</v>
      </c>
      <c r="L32" s="152">
        <f t="shared" si="11"/>
        <v>0</v>
      </c>
      <c r="M32" s="151">
        <f t="shared" si="12"/>
        <v>0</v>
      </c>
      <c r="N32" s="153"/>
      <c r="O32" s="154"/>
      <c r="P32" s="152">
        <f t="shared" si="2"/>
        <v>0</v>
      </c>
      <c r="Q32" s="152">
        <f t="shared" si="3"/>
        <v>0</v>
      </c>
      <c r="R32" s="155">
        <f t="shared" si="4"/>
        <v>0</v>
      </c>
      <c r="S32" s="155">
        <f t="shared" si="5"/>
        <v>0</v>
      </c>
      <c r="T32" s="155">
        <f t="shared" si="6"/>
        <v>0</v>
      </c>
      <c r="U32" s="156"/>
      <c r="V32" s="157" t="s">
        <v>18</v>
      </c>
      <c r="W32" s="157"/>
      <c r="X32" s="158"/>
    </row>
    <row r="33" spans="1:24" x14ac:dyDescent="0.2">
      <c r="A33" s="10">
        <f t="shared" si="8"/>
        <v>11</v>
      </c>
      <c r="B33" s="148"/>
      <c r="C33" s="148"/>
      <c r="D33" s="148"/>
      <c r="E33" s="148"/>
      <c r="F33" s="148"/>
      <c r="G33" s="148"/>
      <c r="H33" s="150">
        <v>0</v>
      </c>
      <c r="I33" s="150">
        <f t="shared" si="9"/>
        <v>0</v>
      </c>
      <c r="J33" s="151">
        <f t="shared" si="10"/>
        <v>0</v>
      </c>
      <c r="K33" s="150">
        <v>0</v>
      </c>
      <c r="L33" s="152">
        <f t="shared" si="11"/>
        <v>0</v>
      </c>
      <c r="M33" s="151">
        <f t="shared" si="12"/>
        <v>0</v>
      </c>
      <c r="N33" s="153"/>
      <c r="O33" s="154"/>
      <c r="P33" s="152">
        <f t="shared" si="2"/>
        <v>0</v>
      </c>
      <c r="Q33" s="152">
        <f t="shared" si="3"/>
        <v>0</v>
      </c>
      <c r="R33" s="155">
        <f t="shared" si="4"/>
        <v>0</v>
      </c>
      <c r="S33" s="155">
        <f t="shared" si="5"/>
        <v>0</v>
      </c>
      <c r="T33" s="155">
        <f t="shared" si="6"/>
        <v>0</v>
      </c>
      <c r="U33" s="156"/>
      <c r="V33" s="157" t="s">
        <v>18</v>
      </c>
      <c r="W33" s="157"/>
      <c r="X33" s="158"/>
    </row>
    <row r="34" spans="1:24" x14ac:dyDescent="0.2">
      <c r="A34" s="10">
        <f t="shared" si="8"/>
        <v>12</v>
      </c>
      <c r="B34" s="148"/>
      <c r="C34" s="148"/>
      <c r="D34" s="148"/>
      <c r="E34" s="148"/>
      <c r="F34" s="148"/>
      <c r="G34" s="148"/>
      <c r="H34" s="150">
        <v>0</v>
      </c>
      <c r="I34" s="150">
        <f t="shared" si="9"/>
        <v>0</v>
      </c>
      <c r="J34" s="151">
        <f t="shared" si="10"/>
        <v>0</v>
      </c>
      <c r="K34" s="150">
        <v>0</v>
      </c>
      <c r="L34" s="152">
        <f t="shared" si="11"/>
        <v>0</v>
      </c>
      <c r="M34" s="151">
        <f t="shared" si="12"/>
        <v>0</v>
      </c>
      <c r="N34" s="153"/>
      <c r="O34" s="154"/>
      <c r="P34" s="152">
        <f t="shared" si="2"/>
        <v>0</v>
      </c>
      <c r="Q34" s="152">
        <f t="shared" si="3"/>
        <v>0</v>
      </c>
      <c r="R34" s="155">
        <f t="shared" si="4"/>
        <v>0</v>
      </c>
      <c r="S34" s="155">
        <f t="shared" si="5"/>
        <v>0</v>
      </c>
      <c r="T34" s="155">
        <f t="shared" si="6"/>
        <v>0</v>
      </c>
      <c r="U34" s="156"/>
      <c r="V34" s="157" t="s">
        <v>18</v>
      </c>
      <c r="W34" s="157"/>
      <c r="X34" s="158"/>
    </row>
    <row r="35" spans="1:24" x14ac:dyDescent="0.2">
      <c r="A35" s="10">
        <f t="shared" si="8"/>
        <v>13</v>
      </c>
      <c r="B35" s="148"/>
      <c r="C35" s="148"/>
      <c r="D35" s="148"/>
      <c r="E35" s="148"/>
      <c r="F35" s="148"/>
      <c r="G35" s="148"/>
      <c r="H35" s="150">
        <v>0</v>
      </c>
      <c r="I35" s="150">
        <f t="shared" si="9"/>
        <v>0</v>
      </c>
      <c r="J35" s="151">
        <f t="shared" si="10"/>
        <v>0</v>
      </c>
      <c r="K35" s="150">
        <v>0</v>
      </c>
      <c r="L35" s="152">
        <f t="shared" si="11"/>
        <v>0</v>
      </c>
      <c r="M35" s="151">
        <f t="shared" si="12"/>
        <v>0</v>
      </c>
      <c r="N35" s="153"/>
      <c r="O35" s="154"/>
      <c r="P35" s="152">
        <f t="shared" si="2"/>
        <v>0</v>
      </c>
      <c r="Q35" s="152">
        <f t="shared" si="3"/>
        <v>0</v>
      </c>
      <c r="R35" s="155">
        <f t="shared" si="4"/>
        <v>0</v>
      </c>
      <c r="S35" s="155">
        <f t="shared" si="5"/>
        <v>0</v>
      </c>
      <c r="T35" s="155">
        <f t="shared" si="6"/>
        <v>0</v>
      </c>
      <c r="U35" s="156"/>
      <c r="V35" s="157" t="s">
        <v>18</v>
      </c>
      <c r="W35" s="157"/>
      <c r="X35" s="158"/>
    </row>
    <row r="36" spans="1:24" x14ac:dyDescent="0.2">
      <c r="A36" s="10">
        <f t="shared" si="8"/>
        <v>14</v>
      </c>
      <c r="B36" s="148"/>
      <c r="C36" s="148"/>
      <c r="D36" s="148"/>
      <c r="E36" s="148"/>
      <c r="F36" s="148"/>
      <c r="G36" s="148"/>
      <c r="H36" s="150">
        <v>0</v>
      </c>
      <c r="I36" s="150">
        <f t="shared" si="9"/>
        <v>0</v>
      </c>
      <c r="J36" s="151">
        <f t="shared" si="10"/>
        <v>0</v>
      </c>
      <c r="K36" s="150">
        <v>0</v>
      </c>
      <c r="L36" s="152">
        <f t="shared" si="11"/>
        <v>0</v>
      </c>
      <c r="M36" s="151">
        <f t="shared" si="12"/>
        <v>0</v>
      </c>
      <c r="N36" s="153"/>
      <c r="O36" s="154"/>
      <c r="P36" s="152">
        <f t="shared" si="2"/>
        <v>0</v>
      </c>
      <c r="Q36" s="152">
        <f t="shared" si="3"/>
        <v>0</v>
      </c>
      <c r="R36" s="155">
        <f t="shared" si="4"/>
        <v>0</v>
      </c>
      <c r="S36" s="155">
        <f t="shared" si="5"/>
        <v>0</v>
      </c>
      <c r="T36" s="155">
        <f t="shared" si="6"/>
        <v>0</v>
      </c>
      <c r="U36" s="156"/>
      <c r="V36" s="157" t="s">
        <v>18</v>
      </c>
      <c r="W36" s="157"/>
      <c r="X36" s="158"/>
    </row>
    <row r="37" spans="1:24" x14ac:dyDescent="0.2">
      <c r="A37" s="10">
        <f t="shared" si="8"/>
        <v>15</v>
      </c>
      <c r="B37" s="148"/>
      <c r="C37" s="148"/>
      <c r="D37" s="148"/>
      <c r="E37" s="148"/>
      <c r="F37" s="148"/>
      <c r="G37" s="148"/>
      <c r="H37" s="150">
        <v>0</v>
      </c>
      <c r="I37" s="150">
        <f t="shared" si="9"/>
        <v>0</v>
      </c>
      <c r="J37" s="151">
        <f t="shared" si="10"/>
        <v>0</v>
      </c>
      <c r="K37" s="150">
        <v>0</v>
      </c>
      <c r="L37" s="152">
        <f t="shared" si="11"/>
        <v>0</v>
      </c>
      <c r="M37" s="151">
        <f t="shared" si="12"/>
        <v>0</v>
      </c>
      <c r="N37" s="153"/>
      <c r="O37" s="154"/>
      <c r="P37" s="152">
        <f t="shared" si="2"/>
        <v>0</v>
      </c>
      <c r="Q37" s="152">
        <f t="shared" si="3"/>
        <v>0</v>
      </c>
      <c r="R37" s="155">
        <f t="shared" si="4"/>
        <v>0</v>
      </c>
      <c r="S37" s="155">
        <f t="shared" si="5"/>
        <v>0</v>
      </c>
      <c r="T37" s="155">
        <f t="shared" si="6"/>
        <v>0</v>
      </c>
      <c r="U37" s="156"/>
      <c r="V37" s="157" t="s">
        <v>18</v>
      </c>
      <c r="W37" s="157"/>
      <c r="X37" s="158"/>
    </row>
    <row r="38" spans="1:24" x14ac:dyDescent="0.2">
      <c r="A38" s="10">
        <f t="shared" si="8"/>
        <v>16</v>
      </c>
      <c r="B38" s="148"/>
      <c r="C38" s="148"/>
      <c r="D38" s="148"/>
      <c r="E38" s="148"/>
      <c r="F38" s="148"/>
      <c r="G38" s="148"/>
      <c r="H38" s="150">
        <v>0</v>
      </c>
      <c r="I38" s="150">
        <f t="shared" si="9"/>
        <v>0</v>
      </c>
      <c r="J38" s="151">
        <f t="shared" si="10"/>
        <v>0</v>
      </c>
      <c r="K38" s="150">
        <v>0</v>
      </c>
      <c r="L38" s="152">
        <f t="shared" si="11"/>
        <v>0</v>
      </c>
      <c r="M38" s="151">
        <f t="shared" si="12"/>
        <v>0</v>
      </c>
      <c r="N38" s="153"/>
      <c r="O38" s="154"/>
      <c r="P38" s="152">
        <f t="shared" si="2"/>
        <v>0</v>
      </c>
      <c r="Q38" s="152">
        <f t="shared" si="3"/>
        <v>0</v>
      </c>
      <c r="R38" s="155">
        <f t="shared" si="4"/>
        <v>0</v>
      </c>
      <c r="S38" s="155">
        <f t="shared" si="5"/>
        <v>0</v>
      </c>
      <c r="T38" s="155">
        <f t="shared" si="6"/>
        <v>0</v>
      </c>
      <c r="U38" s="156"/>
      <c r="V38" s="157" t="s">
        <v>18</v>
      </c>
      <c r="W38" s="157"/>
      <c r="X38" s="158"/>
    </row>
    <row r="39" spans="1:24" x14ac:dyDescent="0.2">
      <c r="A39" s="10">
        <f t="shared" si="8"/>
        <v>17</v>
      </c>
      <c r="B39" s="148"/>
      <c r="C39" s="148"/>
      <c r="D39" s="148"/>
      <c r="E39" s="148"/>
      <c r="F39" s="148"/>
      <c r="G39" s="148"/>
      <c r="H39" s="150">
        <v>0</v>
      </c>
      <c r="I39" s="150">
        <f t="shared" ref="I39:I58" si="13">0.2*H39</f>
        <v>0</v>
      </c>
      <c r="J39" s="151">
        <f t="shared" ref="J39:J58" si="14">H39+I39</f>
        <v>0</v>
      </c>
      <c r="K39" s="150">
        <v>0</v>
      </c>
      <c r="L39" s="152">
        <f t="shared" ref="L39:L58" si="15">J39-K39</f>
        <v>0</v>
      </c>
      <c r="M39" s="151">
        <f t="shared" ref="M39:M58" si="16">K39+L39</f>
        <v>0</v>
      </c>
      <c r="N39" s="153"/>
      <c r="O39" s="154"/>
      <c r="P39" s="152">
        <f t="shared" si="2"/>
        <v>0</v>
      </c>
      <c r="Q39" s="152">
        <f t="shared" si="3"/>
        <v>0</v>
      </c>
      <c r="R39" s="155">
        <f t="shared" si="4"/>
        <v>0</v>
      </c>
      <c r="S39" s="155">
        <f t="shared" si="5"/>
        <v>0</v>
      </c>
      <c r="T39" s="155">
        <f t="shared" si="6"/>
        <v>0</v>
      </c>
      <c r="U39" s="156"/>
      <c r="V39" s="157" t="s">
        <v>18</v>
      </c>
      <c r="W39" s="157"/>
      <c r="X39" s="158"/>
    </row>
    <row r="40" spans="1:24" x14ac:dyDescent="0.2">
      <c r="A40" s="10">
        <f t="shared" si="8"/>
        <v>18</v>
      </c>
      <c r="B40" s="148"/>
      <c r="C40" s="148"/>
      <c r="D40" s="148"/>
      <c r="E40" s="148"/>
      <c r="F40" s="148"/>
      <c r="G40" s="148"/>
      <c r="H40" s="150">
        <v>0</v>
      </c>
      <c r="I40" s="150">
        <f t="shared" si="13"/>
        <v>0</v>
      </c>
      <c r="J40" s="151">
        <f t="shared" si="14"/>
        <v>0</v>
      </c>
      <c r="K40" s="150">
        <v>0</v>
      </c>
      <c r="L40" s="152">
        <f t="shared" si="15"/>
        <v>0</v>
      </c>
      <c r="M40" s="151">
        <f t="shared" si="16"/>
        <v>0</v>
      </c>
      <c r="N40" s="153"/>
      <c r="O40" s="154"/>
      <c r="P40" s="152">
        <f t="shared" si="2"/>
        <v>0</v>
      </c>
      <c r="Q40" s="152">
        <f t="shared" si="3"/>
        <v>0</v>
      </c>
      <c r="R40" s="155">
        <f t="shared" si="4"/>
        <v>0</v>
      </c>
      <c r="S40" s="155">
        <f t="shared" si="5"/>
        <v>0</v>
      </c>
      <c r="T40" s="155">
        <f t="shared" si="6"/>
        <v>0</v>
      </c>
      <c r="U40" s="156"/>
      <c r="V40" s="157" t="s">
        <v>18</v>
      </c>
      <c r="W40" s="157"/>
      <c r="X40" s="158"/>
    </row>
    <row r="41" spans="1:24" x14ac:dyDescent="0.2">
      <c r="A41" s="10">
        <f t="shared" si="8"/>
        <v>19</v>
      </c>
      <c r="B41" s="148"/>
      <c r="C41" s="148"/>
      <c r="D41" s="148"/>
      <c r="E41" s="148"/>
      <c r="F41" s="148"/>
      <c r="G41" s="148"/>
      <c r="H41" s="150">
        <v>0</v>
      </c>
      <c r="I41" s="150">
        <f t="shared" si="13"/>
        <v>0</v>
      </c>
      <c r="J41" s="151">
        <f t="shared" si="14"/>
        <v>0</v>
      </c>
      <c r="K41" s="150">
        <v>0</v>
      </c>
      <c r="L41" s="152">
        <f t="shared" si="15"/>
        <v>0</v>
      </c>
      <c r="M41" s="151">
        <f t="shared" si="16"/>
        <v>0</v>
      </c>
      <c r="N41" s="153"/>
      <c r="O41" s="154"/>
      <c r="P41" s="152">
        <f t="shared" si="2"/>
        <v>0</v>
      </c>
      <c r="Q41" s="152">
        <f t="shared" si="3"/>
        <v>0</v>
      </c>
      <c r="R41" s="155">
        <f t="shared" si="4"/>
        <v>0</v>
      </c>
      <c r="S41" s="155">
        <f t="shared" si="5"/>
        <v>0</v>
      </c>
      <c r="T41" s="155">
        <f t="shared" si="6"/>
        <v>0</v>
      </c>
      <c r="U41" s="156"/>
      <c r="V41" s="157" t="s">
        <v>18</v>
      </c>
      <c r="W41" s="157"/>
      <c r="X41" s="158"/>
    </row>
    <row r="42" spans="1:24" x14ac:dyDescent="0.2">
      <c r="A42" s="10">
        <f t="shared" si="8"/>
        <v>20</v>
      </c>
      <c r="B42" s="148"/>
      <c r="C42" s="148"/>
      <c r="D42" s="148"/>
      <c r="E42" s="148"/>
      <c r="F42" s="148"/>
      <c r="G42" s="148"/>
      <c r="H42" s="150">
        <v>0</v>
      </c>
      <c r="I42" s="150">
        <f t="shared" si="13"/>
        <v>0</v>
      </c>
      <c r="J42" s="151">
        <f t="shared" si="14"/>
        <v>0</v>
      </c>
      <c r="K42" s="150">
        <v>0</v>
      </c>
      <c r="L42" s="152">
        <f t="shared" si="15"/>
        <v>0</v>
      </c>
      <c r="M42" s="151">
        <f t="shared" si="16"/>
        <v>0</v>
      </c>
      <c r="N42" s="153"/>
      <c r="O42" s="154"/>
      <c r="P42" s="152">
        <f t="shared" si="2"/>
        <v>0</v>
      </c>
      <c r="Q42" s="152">
        <f t="shared" si="3"/>
        <v>0</v>
      </c>
      <c r="R42" s="155">
        <f t="shared" si="4"/>
        <v>0</v>
      </c>
      <c r="S42" s="155">
        <f t="shared" si="5"/>
        <v>0</v>
      </c>
      <c r="T42" s="155">
        <f t="shared" si="6"/>
        <v>0</v>
      </c>
      <c r="U42" s="156"/>
      <c r="V42" s="157" t="s">
        <v>18</v>
      </c>
      <c r="W42" s="157"/>
      <c r="X42" s="158"/>
    </row>
    <row r="43" spans="1:24" x14ac:dyDescent="0.2">
      <c r="A43" s="10">
        <f t="shared" si="8"/>
        <v>21</v>
      </c>
      <c r="B43" s="148"/>
      <c r="C43" s="148"/>
      <c r="D43" s="148"/>
      <c r="E43" s="148"/>
      <c r="F43" s="148"/>
      <c r="G43" s="148"/>
      <c r="H43" s="150">
        <v>0</v>
      </c>
      <c r="I43" s="150">
        <f t="shared" si="13"/>
        <v>0</v>
      </c>
      <c r="J43" s="151">
        <f t="shared" si="14"/>
        <v>0</v>
      </c>
      <c r="K43" s="150">
        <v>0</v>
      </c>
      <c r="L43" s="152">
        <f t="shared" si="15"/>
        <v>0</v>
      </c>
      <c r="M43" s="151">
        <f t="shared" si="16"/>
        <v>0</v>
      </c>
      <c r="N43" s="153"/>
      <c r="O43" s="154"/>
      <c r="P43" s="152">
        <f t="shared" si="2"/>
        <v>0</v>
      </c>
      <c r="Q43" s="152">
        <f t="shared" si="3"/>
        <v>0</v>
      </c>
      <c r="R43" s="155">
        <f t="shared" si="4"/>
        <v>0</v>
      </c>
      <c r="S43" s="155">
        <f t="shared" si="5"/>
        <v>0</v>
      </c>
      <c r="T43" s="155">
        <f t="shared" si="6"/>
        <v>0</v>
      </c>
      <c r="U43" s="156"/>
      <c r="V43" s="157" t="s">
        <v>18</v>
      </c>
      <c r="W43" s="157"/>
      <c r="X43" s="158"/>
    </row>
    <row r="44" spans="1:24" x14ac:dyDescent="0.2">
      <c r="A44" s="10">
        <f t="shared" si="8"/>
        <v>22</v>
      </c>
      <c r="B44" s="148"/>
      <c r="C44" s="148"/>
      <c r="D44" s="148"/>
      <c r="E44" s="148"/>
      <c r="F44" s="148"/>
      <c r="G44" s="148"/>
      <c r="H44" s="150">
        <v>0</v>
      </c>
      <c r="I44" s="150">
        <f t="shared" si="13"/>
        <v>0</v>
      </c>
      <c r="J44" s="151">
        <f t="shared" si="14"/>
        <v>0</v>
      </c>
      <c r="K44" s="150">
        <v>0</v>
      </c>
      <c r="L44" s="152">
        <f t="shared" si="15"/>
        <v>0</v>
      </c>
      <c r="M44" s="151">
        <f t="shared" si="16"/>
        <v>0</v>
      </c>
      <c r="N44" s="153"/>
      <c r="O44" s="154"/>
      <c r="P44" s="152">
        <f t="shared" si="2"/>
        <v>0</v>
      </c>
      <c r="Q44" s="152">
        <f t="shared" si="3"/>
        <v>0</v>
      </c>
      <c r="R44" s="155">
        <f t="shared" si="4"/>
        <v>0</v>
      </c>
      <c r="S44" s="155">
        <f t="shared" si="5"/>
        <v>0</v>
      </c>
      <c r="T44" s="155">
        <f t="shared" si="6"/>
        <v>0</v>
      </c>
      <c r="U44" s="156"/>
      <c r="V44" s="157" t="s">
        <v>18</v>
      </c>
      <c r="W44" s="157"/>
      <c r="X44" s="158"/>
    </row>
    <row r="45" spans="1:24" x14ac:dyDescent="0.2">
      <c r="A45" s="10">
        <f t="shared" si="8"/>
        <v>23</v>
      </c>
      <c r="B45" s="148"/>
      <c r="C45" s="148"/>
      <c r="D45" s="148"/>
      <c r="E45" s="148"/>
      <c r="F45" s="148"/>
      <c r="G45" s="148"/>
      <c r="H45" s="150">
        <v>0</v>
      </c>
      <c r="I45" s="150">
        <f t="shared" si="13"/>
        <v>0</v>
      </c>
      <c r="J45" s="151">
        <f t="shared" si="14"/>
        <v>0</v>
      </c>
      <c r="K45" s="150">
        <v>0</v>
      </c>
      <c r="L45" s="152">
        <f t="shared" si="15"/>
        <v>0</v>
      </c>
      <c r="M45" s="151">
        <f t="shared" si="16"/>
        <v>0</v>
      </c>
      <c r="N45" s="153"/>
      <c r="O45" s="154"/>
      <c r="P45" s="152">
        <f t="shared" si="2"/>
        <v>0</v>
      </c>
      <c r="Q45" s="152">
        <f t="shared" si="3"/>
        <v>0</v>
      </c>
      <c r="R45" s="155">
        <f t="shared" si="4"/>
        <v>0</v>
      </c>
      <c r="S45" s="155">
        <f t="shared" si="5"/>
        <v>0</v>
      </c>
      <c r="T45" s="155">
        <f t="shared" si="6"/>
        <v>0</v>
      </c>
      <c r="U45" s="156"/>
      <c r="V45" s="157" t="s">
        <v>18</v>
      </c>
      <c r="W45" s="157"/>
      <c r="X45" s="158"/>
    </row>
    <row r="46" spans="1:24" x14ac:dyDescent="0.2">
      <c r="A46" s="10">
        <f t="shared" si="8"/>
        <v>24</v>
      </c>
      <c r="B46" s="148"/>
      <c r="C46" s="148"/>
      <c r="D46" s="148"/>
      <c r="E46" s="148"/>
      <c r="F46" s="148"/>
      <c r="G46" s="148"/>
      <c r="H46" s="150">
        <v>0</v>
      </c>
      <c r="I46" s="150">
        <f t="shared" si="13"/>
        <v>0</v>
      </c>
      <c r="J46" s="151">
        <f t="shared" si="14"/>
        <v>0</v>
      </c>
      <c r="K46" s="150">
        <v>0</v>
      </c>
      <c r="L46" s="152">
        <f t="shared" si="15"/>
        <v>0</v>
      </c>
      <c r="M46" s="151">
        <f t="shared" si="16"/>
        <v>0</v>
      </c>
      <c r="N46" s="153"/>
      <c r="O46" s="154"/>
      <c r="P46" s="152">
        <f t="shared" si="2"/>
        <v>0</v>
      </c>
      <c r="Q46" s="152">
        <f t="shared" si="3"/>
        <v>0</v>
      </c>
      <c r="R46" s="155">
        <f t="shared" si="4"/>
        <v>0</v>
      </c>
      <c r="S46" s="155">
        <f t="shared" si="5"/>
        <v>0</v>
      </c>
      <c r="T46" s="155">
        <f t="shared" si="6"/>
        <v>0</v>
      </c>
      <c r="U46" s="156"/>
      <c r="V46" s="157" t="s">
        <v>18</v>
      </c>
      <c r="W46" s="157"/>
      <c r="X46" s="158"/>
    </row>
    <row r="47" spans="1:24" x14ac:dyDescent="0.2">
      <c r="A47" s="10">
        <f t="shared" si="8"/>
        <v>25</v>
      </c>
      <c r="B47" s="148"/>
      <c r="C47" s="148"/>
      <c r="D47" s="148"/>
      <c r="E47" s="148"/>
      <c r="F47" s="148"/>
      <c r="G47" s="148"/>
      <c r="H47" s="150">
        <v>0</v>
      </c>
      <c r="I47" s="150">
        <f t="shared" si="13"/>
        <v>0</v>
      </c>
      <c r="J47" s="151">
        <f t="shared" si="14"/>
        <v>0</v>
      </c>
      <c r="K47" s="150">
        <v>0</v>
      </c>
      <c r="L47" s="152">
        <f t="shared" si="15"/>
        <v>0</v>
      </c>
      <c r="M47" s="151">
        <f t="shared" si="16"/>
        <v>0</v>
      </c>
      <c r="N47" s="153"/>
      <c r="O47" s="154"/>
      <c r="P47" s="152">
        <f t="shared" si="2"/>
        <v>0</v>
      </c>
      <c r="Q47" s="152">
        <f t="shared" si="3"/>
        <v>0</v>
      </c>
      <c r="R47" s="155">
        <f t="shared" si="4"/>
        <v>0</v>
      </c>
      <c r="S47" s="155">
        <f t="shared" si="5"/>
        <v>0</v>
      </c>
      <c r="T47" s="155">
        <f t="shared" si="6"/>
        <v>0</v>
      </c>
      <c r="U47" s="156"/>
      <c r="V47" s="157" t="s">
        <v>18</v>
      </c>
      <c r="W47" s="157"/>
      <c r="X47" s="158"/>
    </row>
    <row r="48" spans="1:24" x14ac:dyDescent="0.2">
      <c r="A48" s="10">
        <f t="shared" si="8"/>
        <v>26</v>
      </c>
      <c r="B48" s="148"/>
      <c r="C48" s="148"/>
      <c r="D48" s="148"/>
      <c r="E48" s="148"/>
      <c r="F48" s="148"/>
      <c r="G48" s="148"/>
      <c r="H48" s="150">
        <v>0</v>
      </c>
      <c r="I48" s="150">
        <f t="shared" si="13"/>
        <v>0</v>
      </c>
      <c r="J48" s="151">
        <f t="shared" si="14"/>
        <v>0</v>
      </c>
      <c r="K48" s="150">
        <v>0</v>
      </c>
      <c r="L48" s="152">
        <f t="shared" si="15"/>
        <v>0</v>
      </c>
      <c r="M48" s="151">
        <f t="shared" si="16"/>
        <v>0</v>
      </c>
      <c r="N48" s="153"/>
      <c r="O48" s="154"/>
      <c r="P48" s="152">
        <f t="shared" si="2"/>
        <v>0</v>
      </c>
      <c r="Q48" s="152">
        <f t="shared" si="3"/>
        <v>0</v>
      </c>
      <c r="R48" s="155">
        <f t="shared" si="4"/>
        <v>0</v>
      </c>
      <c r="S48" s="155">
        <f t="shared" si="5"/>
        <v>0</v>
      </c>
      <c r="T48" s="155">
        <f t="shared" si="6"/>
        <v>0</v>
      </c>
      <c r="U48" s="156"/>
      <c r="V48" s="157" t="s">
        <v>18</v>
      </c>
      <c r="W48" s="157"/>
      <c r="X48" s="158"/>
    </row>
    <row r="49" spans="1:24" x14ac:dyDescent="0.2">
      <c r="A49" s="10">
        <f t="shared" si="8"/>
        <v>27</v>
      </c>
      <c r="B49" s="148"/>
      <c r="C49" s="148"/>
      <c r="D49" s="148"/>
      <c r="E49" s="148"/>
      <c r="F49" s="148"/>
      <c r="G49" s="148"/>
      <c r="H49" s="150">
        <v>0</v>
      </c>
      <c r="I49" s="150">
        <f t="shared" si="13"/>
        <v>0</v>
      </c>
      <c r="J49" s="151">
        <f t="shared" si="14"/>
        <v>0</v>
      </c>
      <c r="K49" s="150">
        <v>0</v>
      </c>
      <c r="L49" s="152">
        <f t="shared" si="15"/>
        <v>0</v>
      </c>
      <c r="M49" s="151">
        <f t="shared" si="16"/>
        <v>0</v>
      </c>
      <c r="N49" s="153"/>
      <c r="O49" s="154"/>
      <c r="P49" s="152">
        <f t="shared" si="2"/>
        <v>0</v>
      </c>
      <c r="Q49" s="152">
        <f t="shared" si="3"/>
        <v>0</v>
      </c>
      <c r="R49" s="155">
        <f t="shared" si="4"/>
        <v>0</v>
      </c>
      <c r="S49" s="155">
        <f t="shared" si="5"/>
        <v>0</v>
      </c>
      <c r="T49" s="155">
        <f t="shared" si="6"/>
        <v>0</v>
      </c>
      <c r="U49" s="156"/>
      <c r="V49" s="157" t="s">
        <v>18</v>
      </c>
      <c r="W49" s="157"/>
      <c r="X49" s="158"/>
    </row>
    <row r="50" spans="1:24" x14ac:dyDescent="0.2">
      <c r="A50" s="10">
        <f t="shared" si="8"/>
        <v>28</v>
      </c>
      <c r="B50" s="148"/>
      <c r="C50" s="148"/>
      <c r="D50" s="148"/>
      <c r="E50" s="148"/>
      <c r="F50" s="148"/>
      <c r="G50" s="148"/>
      <c r="H50" s="150">
        <v>0</v>
      </c>
      <c r="I50" s="150">
        <f t="shared" si="13"/>
        <v>0</v>
      </c>
      <c r="J50" s="151">
        <f t="shared" si="14"/>
        <v>0</v>
      </c>
      <c r="K50" s="150">
        <v>0</v>
      </c>
      <c r="L50" s="152">
        <f t="shared" si="15"/>
        <v>0</v>
      </c>
      <c r="M50" s="151">
        <f t="shared" si="16"/>
        <v>0</v>
      </c>
      <c r="N50" s="153"/>
      <c r="O50" s="154"/>
      <c r="P50" s="152">
        <f t="shared" si="2"/>
        <v>0</v>
      </c>
      <c r="Q50" s="152">
        <f t="shared" si="3"/>
        <v>0</v>
      </c>
      <c r="R50" s="155">
        <f t="shared" si="4"/>
        <v>0</v>
      </c>
      <c r="S50" s="155">
        <f t="shared" si="5"/>
        <v>0</v>
      </c>
      <c r="T50" s="155">
        <f t="shared" si="6"/>
        <v>0</v>
      </c>
      <c r="U50" s="156"/>
      <c r="V50" s="157" t="s">
        <v>18</v>
      </c>
      <c r="W50" s="157"/>
      <c r="X50" s="158"/>
    </row>
    <row r="51" spans="1:24" x14ac:dyDescent="0.2">
      <c r="A51" s="10">
        <f t="shared" si="8"/>
        <v>29</v>
      </c>
      <c r="B51" s="148"/>
      <c r="C51" s="148"/>
      <c r="D51" s="148"/>
      <c r="E51" s="148"/>
      <c r="F51" s="148"/>
      <c r="G51" s="148"/>
      <c r="H51" s="150">
        <v>0</v>
      </c>
      <c r="I51" s="150">
        <f t="shared" si="13"/>
        <v>0</v>
      </c>
      <c r="J51" s="151">
        <f t="shared" si="14"/>
        <v>0</v>
      </c>
      <c r="K51" s="150">
        <v>0</v>
      </c>
      <c r="L51" s="152">
        <f t="shared" si="15"/>
        <v>0</v>
      </c>
      <c r="M51" s="151">
        <f t="shared" si="16"/>
        <v>0</v>
      </c>
      <c r="N51" s="153"/>
      <c r="O51" s="154"/>
      <c r="P51" s="152">
        <f t="shared" si="2"/>
        <v>0</v>
      </c>
      <c r="Q51" s="152">
        <f t="shared" si="3"/>
        <v>0</v>
      </c>
      <c r="R51" s="155">
        <f t="shared" si="4"/>
        <v>0</v>
      </c>
      <c r="S51" s="155">
        <f t="shared" si="5"/>
        <v>0</v>
      </c>
      <c r="T51" s="155">
        <f t="shared" si="6"/>
        <v>0</v>
      </c>
      <c r="U51" s="156"/>
      <c r="V51" s="157" t="s">
        <v>18</v>
      </c>
      <c r="W51" s="157"/>
      <c r="X51" s="158"/>
    </row>
    <row r="52" spans="1:24" x14ac:dyDescent="0.2">
      <c r="A52" s="10">
        <f t="shared" si="8"/>
        <v>30</v>
      </c>
      <c r="B52" s="148"/>
      <c r="C52" s="148"/>
      <c r="D52" s="148"/>
      <c r="E52" s="148"/>
      <c r="F52" s="148"/>
      <c r="G52" s="148"/>
      <c r="H52" s="150">
        <v>0</v>
      </c>
      <c r="I52" s="150">
        <f t="shared" si="13"/>
        <v>0</v>
      </c>
      <c r="J52" s="151">
        <f t="shared" si="14"/>
        <v>0</v>
      </c>
      <c r="K52" s="150">
        <v>0</v>
      </c>
      <c r="L52" s="152">
        <f t="shared" si="15"/>
        <v>0</v>
      </c>
      <c r="M52" s="151">
        <f t="shared" si="16"/>
        <v>0</v>
      </c>
      <c r="N52" s="153"/>
      <c r="O52" s="154"/>
      <c r="P52" s="152">
        <f t="shared" si="2"/>
        <v>0</v>
      </c>
      <c r="Q52" s="152">
        <f t="shared" si="3"/>
        <v>0</v>
      </c>
      <c r="R52" s="155">
        <f t="shared" si="4"/>
        <v>0</v>
      </c>
      <c r="S52" s="155">
        <f t="shared" si="5"/>
        <v>0</v>
      </c>
      <c r="T52" s="155">
        <f t="shared" si="6"/>
        <v>0</v>
      </c>
      <c r="U52" s="156"/>
      <c r="V52" s="157" t="s">
        <v>18</v>
      </c>
      <c r="W52" s="157"/>
      <c r="X52" s="158"/>
    </row>
    <row r="53" spans="1:24" x14ac:dyDescent="0.2">
      <c r="A53" s="10">
        <f t="shared" si="8"/>
        <v>31</v>
      </c>
      <c r="B53" s="148"/>
      <c r="C53" s="148"/>
      <c r="D53" s="148"/>
      <c r="E53" s="148"/>
      <c r="F53" s="148"/>
      <c r="G53" s="148"/>
      <c r="H53" s="150">
        <v>0</v>
      </c>
      <c r="I53" s="150">
        <f t="shared" si="13"/>
        <v>0</v>
      </c>
      <c r="J53" s="151">
        <f t="shared" si="14"/>
        <v>0</v>
      </c>
      <c r="K53" s="150">
        <v>0</v>
      </c>
      <c r="L53" s="152">
        <f t="shared" si="15"/>
        <v>0</v>
      </c>
      <c r="M53" s="151">
        <f t="shared" si="16"/>
        <v>0</v>
      </c>
      <c r="N53" s="153"/>
      <c r="O53" s="154"/>
      <c r="P53" s="152">
        <f t="shared" si="2"/>
        <v>0</v>
      </c>
      <c r="Q53" s="152">
        <f t="shared" si="3"/>
        <v>0</v>
      </c>
      <c r="R53" s="155">
        <f t="shared" si="4"/>
        <v>0</v>
      </c>
      <c r="S53" s="155">
        <f t="shared" si="5"/>
        <v>0</v>
      </c>
      <c r="T53" s="155">
        <f t="shared" si="6"/>
        <v>0</v>
      </c>
      <c r="U53" s="156"/>
      <c r="V53" s="157" t="s">
        <v>18</v>
      </c>
      <c r="W53" s="157"/>
      <c r="X53" s="158"/>
    </row>
    <row r="54" spans="1:24" x14ac:dyDescent="0.2">
      <c r="A54" s="10">
        <f t="shared" si="8"/>
        <v>32</v>
      </c>
      <c r="B54" s="148"/>
      <c r="C54" s="148"/>
      <c r="D54" s="148"/>
      <c r="E54" s="148"/>
      <c r="F54" s="148"/>
      <c r="G54" s="148"/>
      <c r="H54" s="150">
        <v>0</v>
      </c>
      <c r="I54" s="150">
        <f t="shared" si="13"/>
        <v>0</v>
      </c>
      <c r="J54" s="151">
        <f t="shared" si="14"/>
        <v>0</v>
      </c>
      <c r="K54" s="150">
        <v>0</v>
      </c>
      <c r="L54" s="152">
        <f t="shared" si="15"/>
        <v>0</v>
      </c>
      <c r="M54" s="151">
        <f t="shared" si="16"/>
        <v>0</v>
      </c>
      <c r="N54" s="153"/>
      <c r="O54" s="154"/>
      <c r="P54" s="152">
        <f t="shared" si="2"/>
        <v>0</v>
      </c>
      <c r="Q54" s="152">
        <f t="shared" si="3"/>
        <v>0</v>
      </c>
      <c r="R54" s="155">
        <f t="shared" si="4"/>
        <v>0</v>
      </c>
      <c r="S54" s="155">
        <f t="shared" si="5"/>
        <v>0</v>
      </c>
      <c r="T54" s="155">
        <f t="shared" si="6"/>
        <v>0</v>
      </c>
      <c r="U54" s="156"/>
      <c r="V54" s="157" t="s">
        <v>18</v>
      </c>
      <c r="W54" s="157"/>
      <c r="X54" s="158"/>
    </row>
    <row r="55" spans="1:24" x14ac:dyDescent="0.2">
      <c r="A55" s="10">
        <f t="shared" si="8"/>
        <v>33</v>
      </c>
      <c r="B55" s="148"/>
      <c r="C55" s="148"/>
      <c r="D55" s="148"/>
      <c r="E55" s="148"/>
      <c r="F55" s="148"/>
      <c r="G55" s="148"/>
      <c r="H55" s="150">
        <v>0</v>
      </c>
      <c r="I55" s="150">
        <f t="shared" si="13"/>
        <v>0</v>
      </c>
      <c r="J55" s="151">
        <f t="shared" si="14"/>
        <v>0</v>
      </c>
      <c r="K55" s="150">
        <v>0</v>
      </c>
      <c r="L55" s="152">
        <f t="shared" si="15"/>
        <v>0</v>
      </c>
      <c r="M55" s="151">
        <f t="shared" si="16"/>
        <v>0</v>
      </c>
      <c r="N55" s="153"/>
      <c r="O55" s="154"/>
      <c r="P55" s="152">
        <f t="shared" ref="P55:P72" si="17">K55*$P$18</f>
        <v>0</v>
      </c>
      <c r="Q55" s="152">
        <f t="shared" ref="Q55:Q72" si="18">K55*$Q$18</f>
        <v>0</v>
      </c>
      <c r="R55" s="155">
        <f t="shared" ref="R55:R72" si="19">M55-K55-L55</f>
        <v>0</v>
      </c>
      <c r="S55" s="155">
        <f t="shared" ref="S55:S72" si="20">K55-P55-Q55</f>
        <v>0</v>
      </c>
      <c r="T55" s="155">
        <f t="shared" ref="T55:T72" si="21">M55-J55</f>
        <v>0</v>
      </c>
      <c r="U55" s="156"/>
      <c r="V55" s="157" t="s">
        <v>18</v>
      </c>
      <c r="W55" s="157"/>
      <c r="X55" s="158"/>
    </row>
    <row r="56" spans="1:24" x14ac:dyDescent="0.2">
      <c r="A56" s="10">
        <f t="shared" si="8"/>
        <v>34</v>
      </c>
      <c r="B56" s="148"/>
      <c r="C56" s="148"/>
      <c r="D56" s="148"/>
      <c r="E56" s="148"/>
      <c r="F56" s="148"/>
      <c r="G56" s="148"/>
      <c r="H56" s="150">
        <v>0</v>
      </c>
      <c r="I56" s="150">
        <f t="shared" si="13"/>
        <v>0</v>
      </c>
      <c r="J56" s="151">
        <f t="shared" si="14"/>
        <v>0</v>
      </c>
      <c r="K56" s="150">
        <v>0</v>
      </c>
      <c r="L56" s="152">
        <f t="shared" si="15"/>
        <v>0</v>
      </c>
      <c r="M56" s="151">
        <f t="shared" si="16"/>
        <v>0</v>
      </c>
      <c r="N56" s="153"/>
      <c r="O56" s="154"/>
      <c r="P56" s="152">
        <f t="shared" si="17"/>
        <v>0</v>
      </c>
      <c r="Q56" s="152">
        <f t="shared" si="18"/>
        <v>0</v>
      </c>
      <c r="R56" s="155">
        <f t="shared" si="19"/>
        <v>0</v>
      </c>
      <c r="S56" s="155">
        <f t="shared" si="20"/>
        <v>0</v>
      </c>
      <c r="T56" s="155">
        <f t="shared" si="21"/>
        <v>0</v>
      </c>
      <c r="U56" s="156"/>
      <c r="V56" s="157" t="s">
        <v>18</v>
      </c>
      <c r="W56" s="157"/>
      <c r="X56" s="158"/>
    </row>
    <row r="57" spans="1:24" x14ac:dyDescent="0.2">
      <c r="A57" s="10">
        <f t="shared" si="8"/>
        <v>35</v>
      </c>
      <c r="B57" s="148"/>
      <c r="C57" s="148"/>
      <c r="D57" s="148"/>
      <c r="E57" s="148"/>
      <c r="F57" s="148"/>
      <c r="G57" s="148"/>
      <c r="H57" s="150">
        <v>0</v>
      </c>
      <c r="I57" s="150">
        <f t="shared" si="13"/>
        <v>0</v>
      </c>
      <c r="J57" s="151">
        <f t="shared" si="14"/>
        <v>0</v>
      </c>
      <c r="K57" s="150">
        <v>0</v>
      </c>
      <c r="L57" s="152">
        <f t="shared" si="15"/>
        <v>0</v>
      </c>
      <c r="M57" s="151">
        <f t="shared" si="16"/>
        <v>0</v>
      </c>
      <c r="N57" s="153"/>
      <c r="O57" s="154"/>
      <c r="P57" s="152">
        <f t="shared" si="17"/>
        <v>0</v>
      </c>
      <c r="Q57" s="152">
        <f t="shared" si="18"/>
        <v>0</v>
      </c>
      <c r="R57" s="155">
        <f t="shared" si="19"/>
        <v>0</v>
      </c>
      <c r="S57" s="155">
        <f t="shared" si="20"/>
        <v>0</v>
      </c>
      <c r="T57" s="155">
        <f t="shared" si="21"/>
        <v>0</v>
      </c>
      <c r="U57" s="156"/>
      <c r="V57" s="157" t="s">
        <v>18</v>
      </c>
      <c r="W57" s="157"/>
      <c r="X57" s="158"/>
    </row>
    <row r="58" spans="1:24" x14ac:dyDescent="0.2">
      <c r="A58" s="10">
        <f t="shared" si="8"/>
        <v>36</v>
      </c>
      <c r="B58" s="148"/>
      <c r="C58" s="148"/>
      <c r="D58" s="148"/>
      <c r="E58" s="148"/>
      <c r="F58" s="148"/>
      <c r="G58" s="148"/>
      <c r="H58" s="150">
        <v>0</v>
      </c>
      <c r="I58" s="150">
        <f t="shared" si="13"/>
        <v>0</v>
      </c>
      <c r="J58" s="151">
        <f t="shared" si="14"/>
        <v>0</v>
      </c>
      <c r="K58" s="150">
        <v>0</v>
      </c>
      <c r="L58" s="152">
        <f t="shared" si="15"/>
        <v>0</v>
      </c>
      <c r="M58" s="151">
        <f t="shared" si="16"/>
        <v>0</v>
      </c>
      <c r="N58" s="153"/>
      <c r="O58" s="154"/>
      <c r="P58" s="152">
        <f t="shared" si="17"/>
        <v>0</v>
      </c>
      <c r="Q58" s="152">
        <f t="shared" si="18"/>
        <v>0</v>
      </c>
      <c r="R58" s="155">
        <f t="shared" si="19"/>
        <v>0</v>
      </c>
      <c r="S58" s="155">
        <f t="shared" si="20"/>
        <v>0</v>
      </c>
      <c r="T58" s="155">
        <f t="shared" si="21"/>
        <v>0</v>
      </c>
      <c r="U58" s="156"/>
      <c r="V58" s="157" t="s">
        <v>18</v>
      </c>
      <c r="W58" s="157"/>
      <c r="X58" s="158"/>
    </row>
    <row r="59" spans="1:24" x14ac:dyDescent="0.2">
      <c r="A59" s="10">
        <f t="shared" si="8"/>
        <v>37</v>
      </c>
      <c r="B59" s="148"/>
      <c r="C59" s="148"/>
      <c r="D59" s="148"/>
      <c r="E59" s="148"/>
      <c r="F59" s="148"/>
      <c r="G59" s="148"/>
      <c r="H59" s="150">
        <v>0</v>
      </c>
      <c r="I59" s="150">
        <f t="shared" si="9"/>
        <v>0</v>
      </c>
      <c r="J59" s="151">
        <f t="shared" si="10"/>
        <v>0</v>
      </c>
      <c r="K59" s="150">
        <v>0</v>
      </c>
      <c r="L59" s="152">
        <f t="shared" si="11"/>
        <v>0</v>
      </c>
      <c r="M59" s="151">
        <f t="shared" si="12"/>
        <v>0</v>
      </c>
      <c r="N59" s="153"/>
      <c r="O59" s="154"/>
      <c r="P59" s="152">
        <f t="shared" si="17"/>
        <v>0</v>
      </c>
      <c r="Q59" s="152">
        <f t="shared" si="18"/>
        <v>0</v>
      </c>
      <c r="R59" s="155">
        <f t="shared" si="19"/>
        <v>0</v>
      </c>
      <c r="S59" s="155">
        <f t="shared" si="20"/>
        <v>0</v>
      </c>
      <c r="T59" s="155">
        <f t="shared" si="21"/>
        <v>0</v>
      </c>
      <c r="U59" s="156"/>
      <c r="V59" s="157" t="s">
        <v>18</v>
      </c>
      <c r="W59" s="157"/>
      <c r="X59" s="158"/>
    </row>
    <row r="60" spans="1:24" x14ac:dyDescent="0.2">
      <c r="A60" s="10">
        <f t="shared" si="8"/>
        <v>38</v>
      </c>
      <c r="B60" s="148"/>
      <c r="C60" s="148"/>
      <c r="D60" s="148"/>
      <c r="E60" s="148"/>
      <c r="F60" s="148"/>
      <c r="G60" s="148"/>
      <c r="H60" s="150">
        <v>0</v>
      </c>
      <c r="I60" s="150">
        <f t="shared" si="9"/>
        <v>0</v>
      </c>
      <c r="J60" s="151">
        <f t="shared" si="10"/>
        <v>0</v>
      </c>
      <c r="K60" s="150">
        <v>0</v>
      </c>
      <c r="L60" s="152">
        <f t="shared" si="11"/>
        <v>0</v>
      </c>
      <c r="M60" s="151">
        <f t="shared" si="12"/>
        <v>0</v>
      </c>
      <c r="N60" s="153"/>
      <c r="O60" s="154"/>
      <c r="P60" s="152">
        <f t="shared" si="17"/>
        <v>0</v>
      </c>
      <c r="Q60" s="152">
        <f t="shared" si="18"/>
        <v>0</v>
      </c>
      <c r="R60" s="155">
        <f t="shared" si="19"/>
        <v>0</v>
      </c>
      <c r="S60" s="155">
        <f t="shared" si="20"/>
        <v>0</v>
      </c>
      <c r="T60" s="155">
        <f t="shared" si="21"/>
        <v>0</v>
      </c>
      <c r="U60" s="156"/>
      <c r="V60" s="157" t="s">
        <v>18</v>
      </c>
      <c r="W60" s="157"/>
      <c r="X60" s="158"/>
    </row>
    <row r="61" spans="1:24" x14ac:dyDescent="0.2">
      <c r="A61" s="10">
        <f t="shared" si="8"/>
        <v>39</v>
      </c>
      <c r="B61" s="148"/>
      <c r="C61" s="148"/>
      <c r="D61" s="148"/>
      <c r="E61" s="148"/>
      <c r="F61" s="148"/>
      <c r="G61" s="148"/>
      <c r="H61" s="150">
        <v>0</v>
      </c>
      <c r="I61" s="150">
        <f t="shared" ref="I61:I72" si="22">0.2*H61</f>
        <v>0</v>
      </c>
      <c r="J61" s="151">
        <f t="shared" si="1"/>
        <v>0</v>
      </c>
      <c r="K61" s="150">
        <v>0</v>
      </c>
      <c r="L61" s="152">
        <f t="shared" ref="L61:L72" si="23">J61-K61</f>
        <v>0</v>
      </c>
      <c r="M61" s="151">
        <f t="shared" ref="M61:M72" si="24">K61+L61</f>
        <v>0</v>
      </c>
      <c r="N61" s="153"/>
      <c r="O61" s="154"/>
      <c r="P61" s="152">
        <f t="shared" si="17"/>
        <v>0</v>
      </c>
      <c r="Q61" s="152">
        <f t="shared" si="18"/>
        <v>0</v>
      </c>
      <c r="R61" s="155">
        <f t="shared" si="19"/>
        <v>0</v>
      </c>
      <c r="S61" s="155">
        <f t="shared" si="20"/>
        <v>0</v>
      </c>
      <c r="T61" s="155">
        <f t="shared" si="21"/>
        <v>0</v>
      </c>
      <c r="U61" s="156"/>
      <c r="V61" s="157"/>
      <c r="W61" s="157"/>
      <c r="X61" s="158"/>
    </row>
    <row r="62" spans="1:24" x14ac:dyDescent="0.2">
      <c r="A62" s="10">
        <f t="shared" si="8"/>
        <v>40</v>
      </c>
      <c r="B62" s="148"/>
      <c r="C62" s="148"/>
      <c r="D62" s="148"/>
      <c r="E62" s="148"/>
      <c r="F62" s="148"/>
      <c r="G62" s="148"/>
      <c r="H62" s="150">
        <v>0</v>
      </c>
      <c r="I62" s="150">
        <f t="shared" si="22"/>
        <v>0</v>
      </c>
      <c r="J62" s="151">
        <f t="shared" si="1"/>
        <v>0</v>
      </c>
      <c r="K62" s="150">
        <v>0</v>
      </c>
      <c r="L62" s="152">
        <f t="shared" si="23"/>
        <v>0</v>
      </c>
      <c r="M62" s="151">
        <f t="shared" si="24"/>
        <v>0</v>
      </c>
      <c r="N62" s="153"/>
      <c r="O62" s="154"/>
      <c r="P62" s="152">
        <f t="shared" si="17"/>
        <v>0</v>
      </c>
      <c r="Q62" s="152">
        <f t="shared" si="18"/>
        <v>0</v>
      </c>
      <c r="R62" s="155">
        <f t="shared" si="19"/>
        <v>0</v>
      </c>
      <c r="S62" s="155">
        <f t="shared" si="20"/>
        <v>0</v>
      </c>
      <c r="T62" s="155">
        <f t="shared" si="21"/>
        <v>0</v>
      </c>
      <c r="U62" s="156"/>
      <c r="V62" s="157"/>
      <c r="W62" s="157"/>
      <c r="X62" s="158"/>
    </row>
    <row r="63" spans="1:24" x14ac:dyDescent="0.2">
      <c r="A63" s="10">
        <f t="shared" si="8"/>
        <v>41</v>
      </c>
      <c r="B63" s="148"/>
      <c r="C63" s="148"/>
      <c r="D63" s="148"/>
      <c r="E63" s="148"/>
      <c r="F63" s="148"/>
      <c r="G63" s="148"/>
      <c r="H63" s="150">
        <v>0</v>
      </c>
      <c r="I63" s="150">
        <f t="shared" si="22"/>
        <v>0</v>
      </c>
      <c r="J63" s="151">
        <f t="shared" si="1"/>
        <v>0</v>
      </c>
      <c r="K63" s="150">
        <v>0</v>
      </c>
      <c r="L63" s="152">
        <f t="shared" si="23"/>
        <v>0</v>
      </c>
      <c r="M63" s="151">
        <f t="shared" si="24"/>
        <v>0</v>
      </c>
      <c r="N63" s="153"/>
      <c r="O63" s="154"/>
      <c r="P63" s="152">
        <f t="shared" si="17"/>
        <v>0</v>
      </c>
      <c r="Q63" s="152">
        <f t="shared" si="18"/>
        <v>0</v>
      </c>
      <c r="R63" s="155">
        <f t="shared" si="19"/>
        <v>0</v>
      </c>
      <c r="S63" s="155">
        <f t="shared" si="20"/>
        <v>0</v>
      </c>
      <c r="T63" s="155">
        <f t="shared" si="21"/>
        <v>0</v>
      </c>
      <c r="U63" s="156"/>
      <c r="V63" s="157"/>
      <c r="W63" s="157"/>
      <c r="X63" s="158"/>
    </row>
    <row r="64" spans="1:24" x14ac:dyDescent="0.2">
      <c r="A64" s="10">
        <f t="shared" si="8"/>
        <v>42</v>
      </c>
      <c r="B64" s="148"/>
      <c r="C64" s="148"/>
      <c r="D64" s="148"/>
      <c r="E64" s="148"/>
      <c r="F64" s="148"/>
      <c r="G64" s="148"/>
      <c r="H64" s="150">
        <v>0</v>
      </c>
      <c r="I64" s="150">
        <f t="shared" si="22"/>
        <v>0</v>
      </c>
      <c r="J64" s="151">
        <f t="shared" si="1"/>
        <v>0</v>
      </c>
      <c r="K64" s="150">
        <v>0</v>
      </c>
      <c r="L64" s="152">
        <f t="shared" si="23"/>
        <v>0</v>
      </c>
      <c r="M64" s="151">
        <f t="shared" si="24"/>
        <v>0</v>
      </c>
      <c r="N64" s="153"/>
      <c r="O64" s="154"/>
      <c r="P64" s="152">
        <f t="shared" si="17"/>
        <v>0</v>
      </c>
      <c r="Q64" s="152">
        <f t="shared" si="18"/>
        <v>0</v>
      </c>
      <c r="R64" s="155">
        <f t="shared" si="19"/>
        <v>0</v>
      </c>
      <c r="S64" s="155">
        <f t="shared" si="20"/>
        <v>0</v>
      </c>
      <c r="T64" s="155">
        <f t="shared" si="21"/>
        <v>0</v>
      </c>
      <c r="U64" s="156"/>
      <c r="V64" s="157"/>
      <c r="W64" s="157"/>
      <c r="X64" s="158"/>
    </row>
    <row r="65" spans="1:24" x14ac:dyDescent="0.2">
      <c r="A65" s="10">
        <f t="shared" si="8"/>
        <v>43</v>
      </c>
      <c r="B65" s="148"/>
      <c r="C65" s="148"/>
      <c r="D65" s="148"/>
      <c r="E65" s="148"/>
      <c r="F65" s="148"/>
      <c r="G65" s="148"/>
      <c r="H65" s="150">
        <v>0</v>
      </c>
      <c r="I65" s="150">
        <f t="shared" si="22"/>
        <v>0</v>
      </c>
      <c r="J65" s="151">
        <f t="shared" si="1"/>
        <v>0</v>
      </c>
      <c r="K65" s="150">
        <v>0</v>
      </c>
      <c r="L65" s="152">
        <f t="shared" si="23"/>
        <v>0</v>
      </c>
      <c r="M65" s="151">
        <f t="shared" si="24"/>
        <v>0</v>
      </c>
      <c r="N65" s="153"/>
      <c r="O65" s="154"/>
      <c r="P65" s="152">
        <f t="shared" si="17"/>
        <v>0</v>
      </c>
      <c r="Q65" s="152">
        <f t="shared" si="18"/>
        <v>0</v>
      </c>
      <c r="R65" s="155">
        <f t="shared" si="19"/>
        <v>0</v>
      </c>
      <c r="S65" s="155">
        <f t="shared" si="20"/>
        <v>0</v>
      </c>
      <c r="T65" s="155">
        <f t="shared" si="21"/>
        <v>0</v>
      </c>
      <c r="U65" s="156"/>
      <c r="V65" s="157"/>
      <c r="W65" s="157"/>
      <c r="X65" s="158"/>
    </row>
    <row r="66" spans="1:24" x14ac:dyDescent="0.2">
      <c r="A66" s="10">
        <f t="shared" si="8"/>
        <v>44</v>
      </c>
      <c r="B66" s="148"/>
      <c r="C66" s="148"/>
      <c r="D66" s="148"/>
      <c r="E66" s="148"/>
      <c r="F66" s="148"/>
      <c r="G66" s="148"/>
      <c r="H66" s="150">
        <v>0</v>
      </c>
      <c r="I66" s="150">
        <f t="shared" si="22"/>
        <v>0</v>
      </c>
      <c r="J66" s="151">
        <f t="shared" si="1"/>
        <v>0</v>
      </c>
      <c r="K66" s="150">
        <v>0</v>
      </c>
      <c r="L66" s="152">
        <f t="shared" si="23"/>
        <v>0</v>
      </c>
      <c r="M66" s="151">
        <f t="shared" si="24"/>
        <v>0</v>
      </c>
      <c r="N66" s="153"/>
      <c r="O66" s="154"/>
      <c r="P66" s="152">
        <f t="shared" si="17"/>
        <v>0</v>
      </c>
      <c r="Q66" s="152">
        <f t="shared" si="18"/>
        <v>0</v>
      </c>
      <c r="R66" s="155">
        <f t="shared" si="19"/>
        <v>0</v>
      </c>
      <c r="S66" s="155">
        <f t="shared" si="20"/>
        <v>0</v>
      </c>
      <c r="T66" s="155">
        <f t="shared" si="21"/>
        <v>0</v>
      </c>
      <c r="U66" s="156"/>
      <c r="V66" s="157"/>
      <c r="W66" s="157"/>
      <c r="X66" s="158"/>
    </row>
    <row r="67" spans="1:24" x14ac:dyDescent="0.2">
      <c r="A67" s="10">
        <f t="shared" si="8"/>
        <v>45</v>
      </c>
      <c r="B67" s="148"/>
      <c r="C67" s="148"/>
      <c r="D67" s="148"/>
      <c r="E67" s="148"/>
      <c r="F67" s="148"/>
      <c r="G67" s="148"/>
      <c r="H67" s="150">
        <v>0</v>
      </c>
      <c r="I67" s="150">
        <f t="shared" ref="I67:I68" si="25">0.2*H67</f>
        <v>0</v>
      </c>
      <c r="J67" s="151">
        <f t="shared" ref="J67:J68" si="26">H67+I67</f>
        <v>0</v>
      </c>
      <c r="K67" s="150">
        <v>0</v>
      </c>
      <c r="L67" s="152">
        <f t="shared" ref="L67:L68" si="27">J67-K67</f>
        <v>0</v>
      </c>
      <c r="M67" s="151">
        <f t="shared" ref="M67:M68" si="28">K67+L67</f>
        <v>0</v>
      </c>
      <c r="N67" s="153"/>
      <c r="O67" s="154"/>
      <c r="P67" s="152">
        <f t="shared" si="17"/>
        <v>0</v>
      </c>
      <c r="Q67" s="152">
        <f t="shared" si="18"/>
        <v>0</v>
      </c>
      <c r="R67" s="155">
        <f t="shared" si="19"/>
        <v>0</v>
      </c>
      <c r="S67" s="155">
        <f t="shared" si="20"/>
        <v>0</v>
      </c>
      <c r="T67" s="155">
        <f t="shared" si="21"/>
        <v>0</v>
      </c>
      <c r="U67" s="156"/>
      <c r="V67" s="157"/>
      <c r="W67" s="157"/>
      <c r="X67" s="158"/>
    </row>
    <row r="68" spans="1:24" x14ac:dyDescent="0.2">
      <c r="A68" s="10">
        <f t="shared" si="8"/>
        <v>46</v>
      </c>
      <c r="B68" s="148"/>
      <c r="C68" s="148"/>
      <c r="D68" s="148"/>
      <c r="E68" s="148"/>
      <c r="F68" s="148"/>
      <c r="G68" s="148"/>
      <c r="H68" s="150">
        <v>0</v>
      </c>
      <c r="I68" s="150">
        <f t="shared" si="25"/>
        <v>0</v>
      </c>
      <c r="J68" s="151">
        <f t="shared" si="26"/>
        <v>0</v>
      </c>
      <c r="K68" s="150">
        <v>0</v>
      </c>
      <c r="L68" s="152">
        <f t="shared" si="27"/>
        <v>0</v>
      </c>
      <c r="M68" s="151">
        <f t="shared" si="28"/>
        <v>0</v>
      </c>
      <c r="N68" s="153"/>
      <c r="O68" s="154"/>
      <c r="P68" s="152">
        <f t="shared" si="17"/>
        <v>0</v>
      </c>
      <c r="Q68" s="152">
        <f t="shared" si="18"/>
        <v>0</v>
      </c>
      <c r="R68" s="155">
        <f t="shared" si="19"/>
        <v>0</v>
      </c>
      <c r="S68" s="155">
        <f t="shared" si="20"/>
        <v>0</v>
      </c>
      <c r="T68" s="155">
        <f t="shared" si="21"/>
        <v>0</v>
      </c>
      <c r="U68" s="156"/>
      <c r="V68" s="157"/>
      <c r="W68" s="157"/>
      <c r="X68" s="158"/>
    </row>
    <row r="69" spans="1:24" x14ac:dyDescent="0.2">
      <c r="A69" s="10">
        <f t="shared" si="8"/>
        <v>47</v>
      </c>
      <c r="B69" s="148"/>
      <c r="C69" s="148"/>
      <c r="D69" s="148"/>
      <c r="E69" s="148"/>
      <c r="F69" s="148"/>
      <c r="G69" s="148"/>
      <c r="H69" s="150">
        <v>0</v>
      </c>
      <c r="I69" s="150">
        <f t="shared" si="22"/>
        <v>0</v>
      </c>
      <c r="J69" s="151">
        <f t="shared" si="1"/>
        <v>0</v>
      </c>
      <c r="K69" s="150">
        <v>0</v>
      </c>
      <c r="L69" s="152">
        <f t="shared" si="23"/>
        <v>0</v>
      </c>
      <c r="M69" s="151">
        <f t="shared" si="24"/>
        <v>0</v>
      </c>
      <c r="N69" s="153"/>
      <c r="O69" s="154"/>
      <c r="P69" s="152">
        <f t="shared" si="17"/>
        <v>0</v>
      </c>
      <c r="Q69" s="152">
        <f t="shared" si="18"/>
        <v>0</v>
      </c>
      <c r="R69" s="155">
        <f t="shared" si="19"/>
        <v>0</v>
      </c>
      <c r="S69" s="155">
        <f t="shared" si="20"/>
        <v>0</v>
      </c>
      <c r="T69" s="155">
        <f t="shared" si="21"/>
        <v>0</v>
      </c>
      <c r="U69" s="156"/>
      <c r="V69" s="157"/>
      <c r="W69" s="157"/>
      <c r="X69" s="158"/>
    </row>
    <row r="70" spans="1:24" x14ac:dyDescent="0.2">
      <c r="A70" s="10">
        <f t="shared" si="8"/>
        <v>48</v>
      </c>
      <c r="B70" s="148"/>
      <c r="C70" s="148"/>
      <c r="D70" s="148"/>
      <c r="E70" s="148"/>
      <c r="F70" s="148"/>
      <c r="G70" s="148"/>
      <c r="H70" s="150">
        <v>0</v>
      </c>
      <c r="I70" s="150">
        <f t="shared" si="22"/>
        <v>0</v>
      </c>
      <c r="J70" s="151">
        <f t="shared" si="1"/>
        <v>0</v>
      </c>
      <c r="K70" s="150">
        <v>0</v>
      </c>
      <c r="L70" s="152">
        <f t="shared" si="23"/>
        <v>0</v>
      </c>
      <c r="M70" s="151">
        <f t="shared" si="24"/>
        <v>0</v>
      </c>
      <c r="N70" s="153"/>
      <c r="O70" s="154"/>
      <c r="P70" s="152">
        <f t="shared" si="17"/>
        <v>0</v>
      </c>
      <c r="Q70" s="152">
        <f t="shared" si="18"/>
        <v>0</v>
      </c>
      <c r="R70" s="155">
        <f t="shared" si="19"/>
        <v>0</v>
      </c>
      <c r="S70" s="155">
        <f t="shared" si="20"/>
        <v>0</v>
      </c>
      <c r="T70" s="155">
        <f t="shared" si="21"/>
        <v>0</v>
      </c>
      <c r="U70" s="156"/>
      <c r="V70" s="157"/>
      <c r="W70" s="157"/>
      <c r="X70" s="158"/>
    </row>
    <row r="71" spans="1:24" x14ac:dyDescent="0.2">
      <c r="A71" s="10">
        <f t="shared" si="8"/>
        <v>49</v>
      </c>
      <c r="B71" s="148"/>
      <c r="C71" s="148"/>
      <c r="D71" s="148"/>
      <c r="E71" s="148"/>
      <c r="F71" s="148"/>
      <c r="G71" s="148"/>
      <c r="H71" s="150">
        <v>0</v>
      </c>
      <c r="I71" s="150">
        <f t="shared" si="22"/>
        <v>0</v>
      </c>
      <c r="J71" s="151">
        <f t="shared" si="1"/>
        <v>0</v>
      </c>
      <c r="K71" s="150">
        <v>0</v>
      </c>
      <c r="L71" s="152">
        <f t="shared" si="23"/>
        <v>0</v>
      </c>
      <c r="M71" s="151">
        <f t="shared" si="24"/>
        <v>0</v>
      </c>
      <c r="N71" s="153"/>
      <c r="O71" s="154"/>
      <c r="P71" s="152">
        <f t="shared" si="17"/>
        <v>0</v>
      </c>
      <c r="Q71" s="152">
        <f t="shared" si="18"/>
        <v>0</v>
      </c>
      <c r="R71" s="155">
        <f t="shared" si="19"/>
        <v>0</v>
      </c>
      <c r="S71" s="155">
        <f t="shared" si="20"/>
        <v>0</v>
      </c>
      <c r="T71" s="155">
        <f t="shared" si="21"/>
        <v>0</v>
      </c>
      <c r="U71" s="156"/>
      <c r="V71" s="157"/>
      <c r="W71" s="157"/>
      <c r="X71" s="158"/>
    </row>
    <row r="72" spans="1:24" x14ac:dyDescent="0.2">
      <c r="A72" s="10">
        <f t="shared" si="8"/>
        <v>50</v>
      </c>
      <c r="B72" s="148"/>
      <c r="C72" s="148"/>
      <c r="D72" s="148"/>
      <c r="E72" s="148"/>
      <c r="F72" s="148"/>
      <c r="G72" s="148"/>
      <c r="H72" s="150">
        <v>0</v>
      </c>
      <c r="I72" s="150">
        <f t="shared" si="22"/>
        <v>0</v>
      </c>
      <c r="J72" s="151">
        <f t="shared" si="1"/>
        <v>0</v>
      </c>
      <c r="K72" s="150">
        <v>0</v>
      </c>
      <c r="L72" s="152">
        <f t="shared" si="23"/>
        <v>0</v>
      </c>
      <c r="M72" s="151">
        <f t="shared" si="24"/>
        <v>0</v>
      </c>
      <c r="N72" s="153"/>
      <c r="O72" s="154"/>
      <c r="P72" s="152">
        <f t="shared" si="17"/>
        <v>0</v>
      </c>
      <c r="Q72" s="152">
        <f t="shared" si="18"/>
        <v>0</v>
      </c>
      <c r="R72" s="155">
        <f t="shared" si="19"/>
        <v>0</v>
      </c>
      <c r="S72" s="155">
        <f t="shared" si="20"/>
        <v>0</v>
      </c>
      <c r="T72" s="155">
        <f t="shared" si="21"/>
        <v>0</v>
      </c>
      <c r="U72" s="156"/>
      <c r="V72" s="157"/>
      <c r="W72" s="157"/>
      <c r="X72" s="158"/>
    </row>
    <row r="73" spans="1:24" ht="7.5" customHeight="1" x14ac:dyDescent="0.2">
      <c r="B73" s="159"/>
      <c r="C73" s="159"/>
      <c r="D73" s="159"/>
      <c r="E73" s="159"/>
      <c r="F73" s="159"/>
      <c r="G73" s="159"/>
      <c r="H73" s="152"/>
      <c r="I73" s="152"/>
      <c r="J73" s="152"/>
      <c r="K73" s="152"/>
      <c r="L73" s="152"/>
      <c r="M73" s="152"/>
      <c r="N73" s="152"/>
      <c r="O73" s="159"/>
      <c r="P73" s="159"/>
      <c r="Q73" s="159"/>
      <c r="R73" s="159"/>
      <c r="S73" s="159"/>
      <c r="T73" s="160"/>
      <c r="U73" s="156"/>
      <c r="V73" s="156"/>
      <c r="W73" s="156"/>
      <c r="X73" s="156"/>
    </row>
    <row r="74" spans="1:24" ht="15" thickBot="1" x14ac:dyDescent="0.25">
      <c r="B74" s="165" t="s">
        <v>19</v>
      </c>
      <c r="C74" s="161"/>
      <c r="D74" s="161"/>
      <c r="E74" s="162"/>
      <c r="F74" s="162"/>
      <c r="G74" s="162"/>
      <c r="H74" s="12">
        <f>SUM(H23:H73)</f>
        <v>0</v>
      </c>
      <c r="I74" s="12">
        <f t="shared" ref="I74:P74" si="29">SUM(I23:I73)</f>
        <v>0</v>
      </c>
      <c r="J74" s="12">
        <f t="shared" si="29"/>
        <v>0</v>
      </c>
      <c r="K74" s="12">
        <f t="shared" si="29"/>
        <v>0</v>
      </c>
      <c r="L74" s="12">
        <f t="shared" si="29"/>
        <v>0</v>
      </c>
      <c r="M74" s="12">
        <f t="shared" si="29"/>
        <v>0</v>
      </c>
      <c r="N74" s="12"/>
      <c r="O74" s="162"/>
      <c r="P74" s="12">
        <f t="shared" si="29"/>
        <v>0</v>
      </c>
      <c r="Q74" s="12">
        <f t="shared" ref="Q74" si="30">SUM(Q23:Q73)</f>
        <v>0</v>
      </c>
      <c r="R74" s="162"/>
      <c r="S74" s="162"/>
      <c r="T74" s="163"/>
      <c r="U74" s="164"/>
      <c r="V74" s="164"/>
      <c r="W74" s="164"/>
      <c r="X74" s="166"/>
    </row>
    <row r="75" spans="1:24" ht="15.75" thickTop="1" x14ac:dyDescent="0.25">
      <c r="H75" s="13"/>
      <c r="I75" s="13"/>
      <c r="J75" s="82">
        <f>J74-H74-I74</f>
        <v>0</v>
      </c>
      <c r="K75" s="13"/>
      <c r="L75" s="13"/>
      <c r="M75" s="82">
        <f>M74-K74-L74</f>
        <v>0</v>
      </c>
      <c r="N75" s="82"/>
      <c r="Q75" s="82">
        <f>K74-P74-Q74</f>
        <v>0</v>
      </c>
      <c r="T75" s="11"/>
    </row>
    <row r="76" spans="1:24" ht="15" x14ac:dyDescent="0.25">
      <c r="A76" s="134"/>
      <c r="B76" s="134"/>
      <c r="C76" s="134"/>
      <c r="D76" s="134"/>
      <c r="E76" s="134"/>
      <c r="F76" s="134"/>
      <c r="G76" s="134"/>
      <c r="H76" s="135"/>
      <c r="I76" s="135"/>
      <c r="J76" s="136"/>
      <c r="K76" s="135"/>
      <c r="L76" s="135"/>
      <c r="M76" s="136"/>
      <c r="N76" s="136"/>
      <c r="O76" s="134"/>
      <c r="P76" s="134"/>
      <c r="Q76" s="134"/>
      <c r="T76" s="11"/>
    </row>
    <row r="77" spans="1:24" ht="15" x14ac:dyDescent="0.25">
      <c r="A77" s="134"/>
      <c r="B77" s="134"/>
      <c r="C77" s="134"/>
      <c r="D77" s="134"/>
      <c r="E77" s="134"/>
      <c r="F77" s="134"/>
      <c r="G77" s="134"/>
      <c r="H77" s="135"/>
      <c r="I77" s="135"/>
      <c r="J77" s="136"/>
      <c r="K77" s="135"/>
      <c r="L77" s="135"/>
      <c r="M77" s="136"/>
      <c r="N77" s="136"/>
      <c r="O77" s="134"/>
      <c r="P77" s="134"/>
      <c r="Q77" s="134"/>
      <c r="T77" s="11"/>
    </row>
    <row r="78" spans="1:24" x14ac:dyDescent="0.2">
      <c r="A78" s="134"/>
      <c r="B78" s="134"/>
      <c r="C78" s="134"/>
      <c r="D78" s="134"/>
      <c r="E78" s="134"/>
      <c r="F78" s="134"/>
      <c r="G78" s="134"/>
      <c r="H78" s="135"/>
      <c r="I78" s="135"/>
      <c r="J78" s="135"/>
      <c r="K78" s="135"/>
      <c r="L78" s="135"/>
      <c r="M78" s="135"/>
      <c r="N78" s="135"/>
      <c r="O78" s="134"/>
      <c r="P78" s="134"/>
      <c r="Q78" s="134"/>
      <c r="T78" s="11"/>
    </row>
    <row r="79" spans="1:24" x14ac:dyDescent="0.2">
      <c r="A79" s="134"/>
      <c r="B79" s="134"/>
      <c r="C79" s="134"/>
      <c r="D79" s="134"/>
      <c r="E79" s="134"/>
      <c r="F79" s="134"/>
      <c r="G79" s="134"/>
      <c r="H79" s="135"/>
      <c r="I79" s="135"/>
      <c r="J79" s="135"/>
      <c r="K79" s="135"/>
      <c r="L79" s="135"/>
      <c r="M79" s="135"/>
      <c r="N79" s="135"/>
      <c r="O79" s="134"/>
      <c r="P79" s="134"/>
      <c r="Q79" s="134"/>
      <c r="T79" s="11"/>
    </row>
    <row r="80" spans="1:24" x14ac:dyDescent="0.2">
      <c r="A80" s="134"/>
      <c r="B80" s="134"/>
      <c r="C80" s="134"/>
      <c r="D80" s="134"/>
      <c r="E80" s="134"/>
      <c r="F80" s="134"/>
      <c r="G80" s="134"/>
      <c r="H80" s="135"/>
      <c r="I80" s="135"/>
      <c r="J80" s="135"/>
      <c r="K80" s="135"/>
      <c r="L80" s="135"/>
      <c r="M80" s="135"/>
      <c r="N80" s="135"/>
      <c r="O80" s="134"/>
      <c r="P80" s="134"/>
      <c r="Q80" s="134"/>
      <c r="T80" s="11"/>
    </row>
    <row r="81" spans="1:20" x14ac:dyDescent="0.2">
      <c r="A81" s="134"/>
      <c r="B81" s="134"/>
      <c r="C81" s="134"/>
      <c r="D81" s="134"/>
      <c r="E81" s="134"/>
      <c r="F81" s="134"/>
      <c r="G81" s="134"/>
      <c r="H81" s="135"/>
      <c r="I81" s="135"/>
      <c r="J81" s="135"/>
      <c r="K81" s="135"/>
      <c r="L81" s="135"/>
      <c r="M81" s="135"/>
      <c r="N81" s="135"/>
      <c r="O81" s="134"/>
      <c r="P81" s="134"/>
      <c r="Q81" s="134"/>
      <c r="T81" s="11"/>
    </row>
    <row r="82" spans="1:20" x14ac:dyDescent="0.2">
      <c r="A82" s="137" t="s">
        <v>85</v>
      </c>
      <c r="B82" s="138" t="s">
        <v>20</v>
      </c>
      <c r="C82" s="134"/>
      <c r="D82" s="134"/>
      <c r="E82" s="137" t="s">
        <v>86</v>
      </c>
      <c r="F82" s="138" t="s">
        <v>21</v>
      </c>
      <c r="G82" s="138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20" x14ac:dyDescent="0.2">
      <c r="A83" s="134"/>
      <c r="B83" s="138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20" x14ac:dyDescent="0.2">
      <c r="A84" s="134"/>
      <c r="B84" s="138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20" x14ac:dyDescent="0.2">
      <c r="A85" s="134"/>
      <c r="B85" s="138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20" x14ac:dyDescent="0.2">
      <c r="A86" s="134"/>
      <c r="B86" s="138" t="s">
        <v>22</v>
      </c>
      <c r="C86" s="134"/>
      <c r="D86" s="134"/>
      <c r="E86" s="134"/>
      <c r="F86" s="138" t="s">
        <v>22</v>
      </c>
      <c r="G86" s="138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20" x14ac:dyDescent="0.2">
      <c r="A87" s="134"/>
      <c r="B87" s="138"/>
      <c r="C87" s="134"/>
      <c r="D87" s="134"/>
      <c r="E87" s="134"/>
      <c r="F87" s="138"/>
      <c r="G87" s="138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20" x14ac:dyDescent="0.2">
      <c r="A88" s="134"/>
      <c r="B88" s="138"/>
      <c r="C88" s="134"/>
      <c r="D88" s="134"/>
      <c r="E88" s="134"/>
      <c r="F88" s="138"/>
      <c r="G88" s="138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20" x14ac:dyDescent="0.2">
      <c r="A89" s="134"/>
      <c r="B89" s="138"/>
      <c r="C89" s="134"/>
      <c r="D89" s="134"/>
      <c r="E89" s="134"/>
      <c r="F89" s="138"/>
      <c r="G89" s="138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20" x14ac:dyDescent="0.2">
      <c r="A90" s="134"/>
      <c r="B90" s="138"/>
      <c r="C90" s="134"/>
      <c r="D90" s="134"/>
      <c r="E90" s="134"/>
      <c r="F90" s="138"/>
      <c r="G90" s="138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20" x14ac:dyDescent="0.2">
      <c r="A91" s="134"/>
      <c r="B91" s="138" t="s">
        <v>23</v>
      </c>
      <c r="C91" s="134"/>
      <c r="D91" s="134"/>
      <c r="E91" s="134"/>
      <c r="F91" s="138" t="s">
        <v>23</v>
      </c>
      <c r="G91" s="138"/>
      <c r="H91" s="134"/>
      <c r="I91" s="134"/>
      <c r="J91" s="134"/>
      <c r="K91" s="134"/>
      <c r="L91" s="134"/>
      <c r="M91" s="139"/>
      <c r="N91" s="139"/>
      <c r="O91" s="134"/>
      <c r="P91" s="134"/>
      <c r="Q91" s="134"/>
    </row>
    <row r="92" spans="1:20" x14ac:dyDescent="0.2">
      <c r="A92" s="134"/>
      <c r="B92" s="138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40"/>
      <c r="N92" s="140"/>
      <c r="O92" s="134"/>
      <c r="P92" s="134"/>
      <c r="Q92" s="134"/>
    </row>
    <row r="93" spans="1:20" ht="15" x14ac:dyDescent="0.25">
      <c r="B93" s="14" t="s">
        <v>24</v>
      </c>
      <c r="L93" s="2"/>
    </row>
    <row r="95" spans="1:20" x14ac:dyDescent="0.2">
      <c r="B95" s="15" t="s">
        <v>89</v>
      </c>
    </row>
    <row r="96" spans="1:20" x14ac:dyDescent="0.2">
      <c r="B96" s="15" t="s">
        <v>25</v>
      </c>
    </row>
    <row r="100" spans="2:4" ht="7.5" customHeight="1" x14ac:dyDescent="0.2"/>
    <row r="104" spans="2:4" ht="15" x14ac:dyDescent="0.25">
      <c r="B104" s="16" t="s">
        <v>10</v>
      </c>
      <c r="C104" s="17"/>
      <c r="D104" s="113"/>
    </row>
    <row r="105" spans="2:4" ht="15" x14ac:dyDescent="0.25">
      <c r="B105" s="19"/>
      <c r="C105" s="20"/>
      <c r="D105" s="113"/>
    </row>
    <row r="106" spans="2:4" ht="15" x14ac:dyDescent="0.25">
      <c r="B106" s="22"/>
      <c r="C106" s="23"/>
      <c r="D106" s="113"/>
    </row>
  </sheetData>
  <sheetProtection algorithmName="SHA-512" hashValue="VgBMuXkEax+awDqIPilZ2Q+Xb4BK0vAHNGOL5y5+3LW9AwV5ErJ+MOcE476BQhULpEI0nK9MiXeiXikW/nSiRg==" saltValue="7vE79cnpCRnXs1dkRy6zxQ==" spinCount="100000" sheet="1" objects="1" scenarios="1"/>
  <mergeCells count="1">
    <mergeCell ref="H19:J19"/>
  </mergeCells>
  <dataValidations count="1">
    <dataValidation type="list" allowBlank="1" showInputMessage="1" showErrorMessage="1" errorTitle="Model" error="Please Select From List" promptTitle="Model" prompt="Please Select Appropriate Cost Model" sqref="C14">
      <formula1>$B$104:$B$106</formula1>
    </dataValidation>
  </dataValidations>
  <pageMargins left="0.23622047244094491" right="0.23622047244094491" top="0.74803149606299213" bottom="0.74803149606299213" header="0.31496062992125984" footer="0.31496062992125984"/>
  <pageSetup paperSize="9" scale="3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Warning" error="Please Select From List:" promptTitle="ERDF" prompt="Please Select From List">
          <x14:formula1>
            <xm:f>'Note - ERDF Headings'!$B$27:$B$39</xm:f>
          </x14:formula1>
          <xm:sqref>W23:W72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2:AC89"/>
  <sheetViews>
    <sheetView showGridLines="0" zoomScaleNormal="100" workbookViewId="0">
      <selection activeCell="C18" sqref="C18"/>
    </sheetView>
  </sheetViews>
  <sheetFormatPr defaultRowHeight="14.25" outlineLevelCol="1" x14ac:dyDescent="0.2"/>
  <cols>
    <col min="1" max="1" width="2.5" customWidth="1"/>
    <col min="2" max="2" width="20.625" customWidth="1"/>
    <col min="3" max="3" width="13.25" customWidth="1"/>
    <col min="4" max="4" width="13.375" customWidth="1"/>
    <col min="5" max="5" width="20.75" customWidth="1"/>
    <col min="6" max="6" width="19.375" customWidth="1"/>
    <col min="11" max="11" width="9" customWidth="1"/>
    <col min="12" max="12" width="12" customWidth="1"/>
    <col min="13" max="13" width="9.625" customWidth="1"/>
    <col min="14" max="14" width="9.75" customWidth="1"/>
    <col min="15" max="19" width="11.75" customWidth="1"/>
    <col min="20" max="20" width="13.75" customWidth="1"/>
    <col min="21" max="21" width="22" style="79" customWidth="1"/>
    <col min="22" max="22" width="13.75" customWidth="1"/>
    <col min="23" max="24" width="22" style="79" customWidth="1"/>
    <col min="25" max="26" width="9" customWidth="1" outlineLevel="1"/>
    <col min="27" max="27" width="10.25" customWidth="1" outlineLevel="1"/>
    <col min="28" max="28" width="2.25" customWidth="1"/>
    <col min="30" max="30" width="24.75" customWidth="1"/>
  </cols>
  <sheetData>
    <row r="2" spans="1:27" ht="18" x14ac:dyDescent="0.25">
      <c r="B2" s="1" t="str">
        <f>'Claim Form - Non Staff Costs'!B2</f>
        <v>Green Infrastructure Fund - Claim Form</v>
      </c>
      <c r="C2" s="1"/>
      <c r="D2" s="1"/>
    </row>
    <row r="4" spans="1:27" ht="15" x14ac:dyDescent="0.25">
      <c r="A4" s="107" t="s">
        <v>59</v>
      </c>
      <c r="B4" s="2" t="s">
        <v>99</v>
      </c>
      <c r="C4" s="118">
        <f>'Claim Form - Non Staff Costs'!C4</f>
        <v>0</v>
      </c>
      <c r="D4" s="175"/>
      <c r="E4" s="167"/>
    </row>
    <row r="5" spans="1:27" x14ac:dyDescent="0.2">
      <c r="A5" s="107"/>
      <c r="C5" s="79"/>
    </row>
    <row r="6" spans="1:27" ht="15" x14ac:dyDescent="0.25">
      <c r="A6" s="107" t="s">
        <v>60</v>
      </c>
      <c r="B6" s="2" t="s">
        <v>96</v>
      </c>
      <c r="C6" s="118">
        <f>'Claim Form - Non Staff Costs'!C6</f>
        <v>0</v>
      </c>
      <c r="D6" s="175"/>
      <c r="E6" s="167"/>
    </row>
    <row r="7" spans="1:27" x14ac:dyDescent="0.2">
      <c r="A7" s="107"/>
      <c r="C7" s="79"/>
    </row>
    <row r="8" spans="1:27" ht="15" x14ac:dyDescent="0.25">
      <c r="A8" s="107" t="s">
        <v>61</v>
      </c>
      <c r="B8" s="2" t="s">
        <v>98</v>
      </c>
      <c r="C8" s="120">
        <f>'Claim Form - Non Staff Costs'!C8</f>
        <v>0</v>
      </c>
      <c r="D8" s="3"/>
    </row>
    <row r="9" spans="1:27" x14ac:dyDescent="0.2">
      <c r="A9" s="107"/>
      <c r="C9" s="121"/>
      <c r="D9" s="4"/>
    </row>
    <row r="10" spans="1:27" ht="15" x14ac:dyDescent="0.25">
      <c r="A10" s="107" t="s">
        <v>62</v>
      </c>
      <c r="B10" s="2" t="s">
        <v>0</v>
      </c>
      <c r="C10" s="120">
        <f>'Claim Form - Non Staff Costs'!C10</f>
        <v>0</v>
      </c>
      <c r="D10" s="3"/>
    </row>
    <row r="11" spans="1:27" ht="15" x14ac:dyDescent="0.25">
      <c r="A11" s="107"/>
      <c r="B11" s="2"/>
      <c r="C11" s="119"/>
      <c r="D11" s="3"/>
    </row>
    <row r="12" spans="1:27" ht="15" x14ac:dyDescent="0.25">
      <c r="A12" s="107" t="s">
        <v>63</v>
      </c>
      <c r="B12" s="2" t="s">
        <v>1</v>
      </c>
      <c r="C12" s="120">
        <f>'Claim Form - Non Staff Costs'!C12</f>
        <v>0</v>
      </c>
      <c r="D12" s="5"/>
    </row>
    <row r="13" spans="1:27" x14ac:dyDescent="0.2">
      <c r="A13" s="107"/>
    </row>
    <row r="14" spans="1:27" ht="15" x14ac:dyDescent="0.25">
      <c r="A14" s="107" t="s">
        <v>64</v>
      </c>
      <c r="B14" s="2" t="s">
        <v>2</v>
      </c>
      <c r="C14" s="6" t="s">
        <v>88</v>
      </c>
      <c r="D14" s="25"/>
      <c r="E14" s="7">
        <v>0.15</v>
      </c>
    </row>
    <row r="15" spans="1:27" x14ac:dyDescent="0.2">
      <c r="G15" s="13"/>
      <c r="H15" s="13"/>
      <c r="I15" s="13"/>
      <c r="J15" s="13"/>
      <c r="K15" s="13"/>
      <c r="L15" s="13"/>
      <c r="M15" s="13"/>
      <c r="N15" s="13"/>
      <c r="O15" s="13"/>
      <c r="AA15" s="11"/>
    </row>
    <row r="16" spans="1:27" x14ac:dyDescent="0.2">
      <c r="G16" s="13"/>
      <c r="H16" s="13"/>
      <c r="I16" s="13"/>
      <c r="J16" s="13"/>
      <c r="K16" s="13"/>
      <c r="L16" s="13"/>
      <c r="M16" s="13"/>
      <c r="N16" s="13"/>
      <c r="O16" s="13"/>
      <c r="R16" s="108" t="s">
        <v>80</v>
      </c>
      <c r="S16" s="108" t="s">
        <v>81</v>
      </c>
      <c r="AA16" s="11"/>
    </row>
    <row r="17" spans="1:29" ht="18" x14ac:dyDescent="0.25">
      <c r="B17" s="1" t="s">
        <v>126</v>
      </c>
      <c r="G17" s="108" t="s">
        <v>70</v>
      </c>
      <c r="H17" s="108" t="s">
        <v>71</v>
      </c>
      <c r="I17" s="108" t="s">
        <v>72</v>
      </c>
      <c r="J17" s="108" t="s">
        <v>73</v>
      </c>
      <c r="K17" s="108" t="s">
        <v>74</v>
      </c>
      <c r="L17" s="108" t="s">
        <v>75</v>
      </c>
      <c r="M17" s="108" t="s">
        <v>76</v>
      </c>
      <c r="N17" s="108" t="s">
        <v>77</v>
      </c>
      <c r="O17" s="108" t="s">
        <v>78</v>
      </c>
      <c r="P17" s="108" t="s">
        <v>79</v>
      </c>
      <c r="Q17" s="108"/>
      <c r="R17" s="143">
        <v>0.4</v>
      </c>
      <c r="S17" s="143">
        <v>0.6</v>
      </c>
    </row>
    <row r="18" spans="1:29" ht="38.25" x14ac:dyDescent="0.2">
      <c r="B18" s="108" t="s">
        <v>65</v>
      </c>
      <c r="C18" s="108" t="s">
        <v>66</v>
      </c>
      <c r="D18" s="108" t="s">
        <v>67</v>
      </c>
      <c r="E18" s="108" t="s">
        <v>68</v>
      </c>
      <c r="F18" s="108" t="s">
        <v>69</v>
      </c>
      <c r="G18" s="9" t="s">
        <v>135</v>
      </c>
      <c r="H18" s="173" t="s">
        <v>140</v>
      </c>
      <c r="I18" s="174" t="s">
        <v>141</v>
      </c>
      <c r="J18" s="174" t="s">
        <v>142</v>
      </c>
      <c r="K18" s="9" t="s">
        <v>8</v>
      </c>
      <c r="L18" s="147" t="s">
        <v>143</v>
      </c>
      <c r="M18" s="147" t="s">
        <v>144</v>
      </c>
      <c r="N18" s="10" t="s">
        <v>8</v>
      </c>
      <c r="O18" s="124" t="s">
        <v>137</v>
      </c>
      <c r="P18" s="124" t="s">
        <v>139</v>
      </c>
      <c r="Q18" s="124" t="s">
        <v>147</v>
      </c>
      <c r="R18" s="124" t="s">
        <v>145</v>
      </c>
      <c r="S18" s="147" t="s">
        <v>146</v>
      </c>
      <c r="T18" s="108" t="s">
        <v>82</v>
      </c>
      <c r="U18" s="108" t="s">
        <v>83</v>
      </c>
      <c r="V18" s="108" t="s">
        <v>85</v>
      </c>
      <c r="W18" s="108" t="s">
        <v>86</v>
      </c>
      <c r="X18" s="108" t="s">
        <v>105</v>
      </c>
      <c r="Y18" s="10"/>
      <c r="Z18" s="10"/>
      <c r="AA18" s="10"/>
    </row>
    <row r="19" spans="1:29" ht="36.75" x14ac:dyDescent="0.2">
      <c r="B19" s="8" t="s">
        <v>99</v>
      </c>
      <c r="C19" s="8" t="s">
        <v>97</v>
      </c>
      <c r="D19" s="8" t="s">
        <v>11</v>
      </c>
      <c r="E19" s="8" t="s">
        <v>136</v>
      </c>
      <c r="F19" s="8" t="s">
        <v>26</v>
      </c>
      <c r="G19" s="9" t="s">
        <v>13</v>
      </c>
      <c r="H19" s="9" t="s">
        <v>13</v>
      </c>
      <c r="I19" s="9" t="s">
        <v>13</v>
      </c>
      <c r="J19" s="9" t="s">
        <v>13</v>
      </c>
      <c r="K19" s="9" t="s">
        <v>13</v>
      </c>
      <c r="L19" s="9" t="s">
        <v>13</v>
      </c>
      <c r="M19" s="9" t="s">
        <v>13</v>
      </c>
      <c r="N19" s="9" t="s">
        <v>13</v>
      </c>
      <c r="O19" s="122" t="s">
        <v>14</v>
      </c>
      <c r="P19" s="8" t="s">
        <v>14</v>
      </c>
      <c r="Q19" s="8" t="s">
        <v>148</v>
      </c>
      <c r="R19" s="9" t="s">
        <v>13</v>
      </c>
      <c r="S19" s="9" t="s">
        <v>13</v>
      </c>
      <c r="T19" s="142" t="s">
        <v>127</v>
      </c>
      <c r="U19" s="144" t="s">
        <v>128</v>
      </c>
      <c r="V19" s="8" t="s">
        <v>16</v>
      </c>
      <c r="W19" s="122" t="s">
        <v>108</v>
      </c>
      <c r="X19" s="122" t="s">
        <v>103</v>
      </c>
      <c r="Y19" s="123" t="s">
        <v>15</v>
      </c>
      <c r="Z19" s="123" t="s">
        <v>15</v>
      </c>
      <c r="AA19" s="123" t="s">
        <v>15</v>
      </c>
      <c r="AC19" s="8"/>
    </row>
    <row r="20" spans="1:29" ht="6" customHeight="1" x14ac:dyDescent="0.2">
      <c r="B20" t="s">
        <v>18</v>
      </c>
      <c r="Y20" s="11"/>
      <c r="Z20" s="11"/>
      <c r="AA20" s="11"/>
    </row>
    <row r="21" spans="1:29" x14ac:dyDescent="0.2">
      <c r="A21" s="10">
        <v>1</v>
      </c>
      <c r="B21" s="148"/>
      <c r="C21" s="149"/>
      <c r="D21" s="148"/>
      <c r="E21" s="148"/>
      <c r="F21" s="148"/>
      <c r="G21" s="150">
        <v>0</v>
      </c>
      <c r="H21" s="150">
        <v>0</v>
      </c>
      <c r="I21" s="150">
        <v>0</v>
      </c>
      <c r="J21" s="150">
        <v>0</v>
      </c>
      <c r="K21" s="151">
        <f t="shared" ref="K21:K40" si="0">G21+H21+I21+J21</f>
        <v>0</v>
      </c>
      <c r="L21" s="150">
        <f>K21</f>
        <v>0</v>
      </c>
      <c r="M21" s="168">
        <f>K21-L21</f>
        <v>0</v>
      </c>
      <c r="N21" s="151">
        <f t="shared" ref="N21:N40" si="1">L21+M21</f>
        <v>0</v>
      </c>
      <c r="O21" s="153"/>
      <c r="P21" s="154"/>
      <c r="Q21" s="154"/>
      <c r="R21" s="152">
        <f t="shared" ref="R21:R40" si="2">L21*$R$17</f>
        <v>0</v>
      </c>
      <c r="S21" s="152">
        <f t="shared" ref="S21:S40" si="3">L21*$S$17</f>
        <v>0</v>
      </c>
      <c r="T21" s="169" t="s">
        <v>17</v>
      </c>
      <c r="U21" s="157"/>
      <c r="V21" s="157"/>
      <c r="W21" s="157" t="s">
        <v>116</v>
      </c>
      <c r="X21" s="157"/>
      <c r="Y21" s="155">
        <f t="shared" ref="Y21:Y40" si="4">N21-L21-M21</f>
        <v>0</v>
      </c>
      <c r="Z21" s="155">
        <f t="shared" ref="Z21:Z40" si="5">L21-R21-S21</f>
        <v>0</v>
      </c>
      <c r="AA21" s="155">
        <f t="shared" ref="AA21:AA31" si="6">N21-K21</f>
        <v>0</v>
      </c>
    </row>
    <row r="22" spans="1:29" x14ac:dyDescent="0.2">
      <c r="A22" s="10">
        <f>A21+1</f>
        <v>2</v>
      </c>
      <c r="B22" s="148"/>
      <c r="C22" s="149"/>
      <c r="D22" s="148"/>
      <c r="E22" s="148"/>
      <c r="F22" s="148"/>
      <c r="G22" s="150">
        <v>0</v>
      </c>
      <c r="H22" s="150">
        <v>0</v>
      </c>
      <c r="I22" s="150">
        <v>0</v>
      </c>
      <c r="J22" s="150">
        <v>0</v>
      </c>
      <c r="K22" s="151">
        <f t="shared" si="0"/>
        <v>0</v>
      </c>
      <c r="L22" s="150">
        <f>K22</f>
        <v>0</v>
      </c>
      <c r="M22" s="168">
        <f t="shared" ref="M22:M40" si="7">K22-L22</f>
        <v>0</v>
      </c>
      <c r="N22" s="151">
        <f t="shared" si="1"/>
        <v>0</v>
      </c>
      <c r="O22" s="153"/>
      <c r="P22" s="154"/>
      <c r="Q22" s="154"/>
      <c r="R22" s="152">
        <f t="shared" si="2"/>
        <v>0</v>
      </c>
      <c r="S22" s="152">
        <f t="shared" si="3"/>
        <v>0</v>
      </c>
      <c r="T22" s="169" t="s">
        <v>17</v>
      </c>
      <c r="U22" s="157"/>
      <c r="V22" s="157"/>
      <c r="W22" s="157" t="s">
        <v>116</v>
      </c>
      <c r="X22" s="157"/>
      <c r="Y22" s="155">
        <f t="shared" si="4"/>
        <v>0</v>
      </c>
      <c r="Z22" s="155">
        <f t="shared" si="5"/>
        <v>0</v>
      </c>
      <c r="AA22" s="155">
        <f t="shared" si="6"/>
        <v>0</v>
      </c>
    </row>
    <row r="23" spans="1:29" x14ac:dyDescent="0.2">
      <c r="A23" s="10">
        <f t="shared" ref="A23:A40" si="8">A22+1</f>
        <v>3</v>
      </c>
      <c r="B23" s="148"/>
      <c r="C23" s="148"/>
      <c r="D23" s="148"/>
      <c r="E23" s="148"/>
      <c r="F23" s="148" t="s">
        <v>18</v>
      </c>
      <c r="G23" s="150">
        <v>0</v>
      </c>
      <c r="H23" s="150">
        <v>0</v>
      </c>
      <c r="I23" s="150">
        <v>0</v>
      </c>
      <c r="J23" s="150">
        <v>0</v>
      </c>
      <c r="K23" s="151">
        <f t="shared" si="0"/>
        <v>0</v>
      </c>
      <c r="L23" s="150">
        <v>0</v>
      </c>
      <c r="M23" s="168">
        <f t="shared" si="7"/>
        <v>0</v>
      </c>
      <c r="N23" s="151">
        <f t="shared" si="1"/>
        <v>0</v>
      </c>
      <c r="O23" s="153"/>
      <c r="P23" s="154"/>
      <c r="Q23" s="154"/>
      <c r="R23" s="152">
        <f t="shared" si="2"/>
        <v>0</v>
      </c>
      <c r="S23" s="152">
        <f t="shared" si="3"/>
        <v>0</v>
      </c>
      <c r="T23" s="169" t="s">
        <v>17</v>
      </c>
      <c r="U23" s="157"/>
      <c r="V23" s="157"/>
      <c r="W23" s="157" t="s">
        <v>116</v>
      </c>
      <c r="X23" s="157"/>
      <c r="Y23" s="155">
        <f t="shared" si="4"/>
        <v>0</v>
      </c>
      <c r="Z23" s="155">
        <f t="shared" si="5"/>
        <v>0</v>
      </c>
      <c r="AA23" s="155">
        <f t="shared" si="6"/>
        <v>0</v>
      </c>
    </row>
    <row r="24" spans="1:29" x14ac:dyDescent="0.2">
      <c r="A24" s="10">
        <f t="shared" si="8"/>
        <v>4</v>
      </c>
      <c r="B24" s="148"/>
      <c r="C24" s="148"/>
      <c r="D24" s="148"/>
      <c r="E24" s="148"/>
      <c r="F24" s="148"/>
      <c r="G24" s="150">
        <v>0</v>
      </c>
      <c r="H24" s="150">
        <v>0</v>
      </c>
      <c r="I24" s="150">
        <v>0</v>
      </c>
      <c r="J24" s="150">
        <v>0</v>
      </c>
      <c r="K24" s="151">
        <f t="shared" si="0"/>
        <v>0</v>
      </c>
      <c r="L24" s="150">
        <v>0</v>
      </c>
      <c r="M24" s="168">
        <f t="shared" si="7"/>
        <v>0</v>
      </c>
      <c r="N24" s="151">
        <f t="shared" si="1"/>
        <v>0</v>
      </c>
      <c r="O24" s="153"/>
      <c r="P24" s="154"/>
      <c r="Q24" s="154"/>
      <c r="R24" s="152">
        <f t="shared" si="2"/>
        <v>0</v>
      </c>
      <c r="S24" s="152">
        <f t="shared" si="3"/>
        <v>0</v>
      </c>
      <c r="T24" s="169" t="s">
        <v>17</v>
      </c>
      <c r="U24" s="157"/>
      <c r="V24" s="157"/>
      <c r="W24" s="157" t="s">
        <v>116</v>
      </c>
      <c r="X24" s="157"/>
      <c r="Y24" s="155">
        <f t="shared" si="4"/>
        <v>0</v>
      </c>
      <c r="Z24" s="155">
        <f t="shared" si="5"/>
        <v>0</v>
      </c>
      <c r="AA24" s="155">
        <f t="shared" si="6"/>
        <v>0</v>
      </c>
    </row>
    <row r="25" spans="1:29" x14ac:dyDescent="0.2">
      <c r="A25" s="10">
        <f t="shared" si="8"/>
        <v>5</v>
      </c>
      <c r="B25" s="148"/>
      <c r="C25" s="148"/>
      <c r="D25" s="148"/>
      <c r="E25" s="148"/>
      <c r="F25" s="148"/>
      <c r="G25" s="150">
        <v>0</v>
      </c>
      <c r="H25" s="150">
        <v>0</v>
      </c>
      <c r="I25" s="150">
        <v>0</v>
      </c>
      <c r="J25" s="150">
        <v>0</v>
      </c>
      <c r="K25" s="151">
        <f t="shared" si="0"/>
        <v>0</v>
      </c>
      <c r="L25" s="150">
        <v>0</v>
      </c>
      <c r="M25" s="168">
        <f t="shared" si="7"/>
        <v>0</v>
      </c>
      <c r="N25" s="151">
        <f t="shared" si="1"/>
        <v>0</v>
      </c>
      <c r="O25" s="153"/>
      <c r="P25" s="154"/>
      <c r="Q25" s="154"/>
      <c r="R25" s="152">
        <f t="shared" si="2"/>
        <v>0</v>
      </c>
      <c r="S25" s="152">
        <f t="shared" si="3"/>
        <v>0</v>
      </c>
      <c r="T25" s="169" t="s">
        <v>17</v>
      </c>
      <c r="U25" s="157"/>
      <c r="V25" s="157"/>
      <c r="W25" s="157" t="s">
        <v>116</v>
      </c>
      <c r="X25" s="157"/>
      <c r="Y25" s="155">
        <f t="shared" si="4"/>
        <v>0</v>
      </c>
      <c r="Z25" s="155">
        <f t="shared" si="5"/>
        <v>0</v>
      </c>
      <c r="AA25" s="155">
        <f t="shared" si="6"/>
        <v>0</v>
      </c>
    </row>
    <row r="26" spans="1:29" x14ac:dyDescent="0.2">
      <c r="A26" s="10">
        <f t="shared" si="8"/>
        <v>6</v>
      </c>
      <c r="B26" s="148"/>
      <c r="C26" s="148"/>
      <c r="D26" s="148"/>
      <c r="E26" s="148"/>
      <c r="F26" s="148"/>
      <c r="G26" s="150">
        <v>0</v>
      </c>
      <c r="H26" s="150">
        <v>0</v>
      </c>
      <c r="I26" s="150">
        <v>0</v>
      </c>
      <c r="J26" s="150">
        <v>0</v>
      </c>
      <c r="K26" s="151">
        <f t="shared" si="0"/>
        <v>0</v>
      </c>
      <c r="L26" s="150">
        <v>0</v>
      </c>
      <c r="M26" s="168">
        <f t="shared" si="7"/>
        <v>0</v>
      </c>
      <c r="N26" s="151">
        <f t="shared" si="1"/>
        <v>0</v>
      </c>
      <c r="O26" s="153"/>
      <c r="P26" s="154"/>
      <c r="Q26" s="154"/>
      <c r="R26" s="152">
        <f t="shared" si="2"/>
        <v>0</v>
      </c>
      <c r="S26" s="152">
        <f t="shared" si="3"/>
        <v>0</v>
      </c>
      <c r="T26" s="169" t="s">
        <v>17</v>
      </c>
      <c r="U26" s="157"/>
      <c r="V26" s="157"/>
      <c r="W26" s="157" t="s">
        <v>116</v>
      </c>
      <c r="X26" s="157"/>
      <c r="Y26" s="155">
        <f t="shared" si="4"/>
        <v>0</v>
      </c>
      <c r="Z26" s="155">
        <f t="shared" si="5"/>
        <v>0</v>
      </c>
      <c r="AA26" s="155">
        <f t="shared" si="6"/>
        <v>0</v>
      </c>
    </row>
    <row r="27" spans="1:29" x14ac:dyDescent="0.2">
      <c r="A27" s="10">
        <f t="shared" si="8"/>
        <v>7</v>
      </c>
      <c r="B27" s="148"/>
      <c r="C27" s="148"/>
      <c r="D27" s="148"/>
      <c r="E27" s="148"/>
      <c r="F27" s="148"/>
      <c r="G27" s="150">
        <v>0</v>
      </c>
      <c r="H27" s="150">
        <v>0</v>
      </c>
      <c r="I27" s="150">
        <v>0</v>
      </c>
      <c r="J27" s="150">
        <v>0</v>
      </c>
      <c r="K27" s="151">
        <f t="shared" si="0"/>
        <v>0</v>
      </c>
      <c r="L27" s="150">
        <v>0</v>
      </c>
      <c r="M27" s="168">
        <f t="shared" si="7"/>
        <v>0</v>
      </c>
      <c r="N27" s="151">
        <f t="shared" si="1"/>
        <v>0</v>
      </c>
      <c r="O27" s="153"/>
      <c r="P27" s="154"/>
      <c r="Q27" s="154"/>
      <c r="R27" s="152">
        <f t="shared" si="2"/>
        <v>0</v>
      </c>
      <c r="S27" s="152">
        <f t="shared" si="3"/>
        <v>0</v>
      </c>
      <c r="T27" s="169" t="s">
        <v>17</v>
      </c>
      <c r="U27" s="157"/>
      <c r="V27" s="157"/>
      <c r="W27" s="157" t="s">
        <v>116</v>
      </c>
      <c r="X27" s="157"/>
      <c r="Y27" s="155">
        <f t="shared" si="4"/>
        <v>0</v>
      </c>
      <c r="Z27" s="155">
        <f t="shared" si="5"/>
        <v>0</v>
      </c>
      <c r="AA27" s="155">
        <f t="shared" si="6"/>
        <v>0</v>
      </c>
    </row>
    <row r="28" spans="1:29" x14ac:dyDescent="0.2">
      <c r="A28" s="10">
        <f t="shared" si="8"/>
        <v>8</v>
      </c>
      <c r="B28" s="148"/>
      <c r="C28" s="148"/>
      <c r="D28" s="148"/>
      <c r="E28" s="148"/>
      <c r="F28" s="148"/>
      <c r="G28" s="150">
        <v>0</v>
      </c>
      <c r="H28" s="150">
        <v>0</v>
      </c>
      <c r="I28" s="150">
        <v>0</v>
      </c>
      <c r="J28" s="150">
        <v>0</v>
      </c>
      <c r="K28" s="151">
        <f t="shared" si="0"/>
        <v>0</v>
      </c>
      <c r="L28" s="150">
        <v>0</v>
      </c>
      <c r="M28" s="168">
        <f t="shared" si="7"/>
        <v>0</v>
      </c>
      <c r="N28" s="151">
        <f t="shared" si="1"/>
        <v>0</v>
      </c>
      <c r="O28" s="153"/>
      <c r="P28" s="154"/>
      <c r="Q28" s="154"/>
      <c r="R28" s="152">
        <f t="shared" si="2"/>
        <v>0</v>
      </c>
      <c r="S28" s="152">
        <f t="shared" si="3"/>
        <v>0</v>
      </c>
      <c r="T28" s="169" t="s">
        <v>17</v>
      </c>
      <c r="U28" s="157"/>
      <c r="V28" s="157"/>
      <c r="W28" s="157" t="s">
        <v>116</v>
      </c>
      <c r="X28" s="157"/>
      <c r="Y28" s="155">
        <f t="shared" si="4"/>
        <v>0</v>
      </c>
      <c r="Z28" s="155">
        <f t="shared" si="5"/>
        <v>0</v>
      </c>
      <c r="AA28" s="155">
        <f t="shared" si="6"/>
        <v>0</v>
      </c>
    </row>
    <row r="29" spans="1:29" x14ac:dyDescent="0.2">
      <c r="A29" s="10">
        <f t="shared" si="8"/>
        <v>9</v>
      </c>
      <c r="B29" s="148"/>
      <c r="C29" s="148"/>
      <c r="D29" s="148"/>
      <c r="E29" s="148"/>
      <c r="F29" s="148"/>
      <c r="G29" s="150">
        <v>0</v>
      </c>
      <c r="H29" s="150">
        <v>0</v>
      </c>
      <c r="I29" s="150">
        <v>0</v>
      </c>
      <c r="J29" s="150">
        <v>0</v>
      </c>
      <c r="K29" s="151">
        <f t="shared" si="0"/>
        <v>0</v>
      </c>
      <c r="L29" s="150">
        <v>0</v>
      </c>
      <c r="M29" s="168">
        <f t="shared" si="7"/>
        <v>0</v>
      </c>
      <c r="N29" s="151">
        <f t="shared" si="1"/>
        <v>0</v>
      </c>
      <c r="O29" s="153"/>
      <c r="P29" s="154"/>
      <c r="Q29" s="154"/>
      <c r="R29" s="152">
        <f t="shared" si="2"/>
        <v>0</v>
      </c>
      <c r="S29" s="152">
        <f t="shared" si="3"/>
        <v>0</v>
      </c>
      <c r="T29" s="169" t="s">
        <v>17</v>
      </c>
      <c r="U29" s="157"/>
      <c r="V29" s="157"/>
      <c r="W29" s="157" t="s">
        <v>116</v>
      </c>
      <c r="X29" s="157"/>
      <c r="Y29" s="155">
        <f t="shared" si="4"/>
        <v>0</v>
      </c>
      <c r="Z29" s="155">
        <f t="shared" si="5"/>
        <v>0</v>
      </c>
      <c r="AA29" s="155">
        <f t="shared" si="6"/>
        <v>0</v>
      </c>
    </row>
    <row r="30" spans="1:29" x14ac:dyDescent="0.2">
      <c r="A30" s="10">
        <f t="shared" si="8"/>
        <v>10</v>
      </c>
      <c r="B30" s="148"/>
      <c r="C30" s="148"/>
      <c r="D30" s="148"/>
      <c r="E30" s="148"/>
      <c r="F30" s="148"/>
      <c r="G30" s="150">
        <v>0</v>
      </c>
      <c r="H30" s="150">
        <v>0</v>
      </c>
      <c r="I30" s="150">
        <v>0</v>
      </c>
      <c r="J30" s="150">
        <v>0</v>
      </c>
      <c r="K30" s="151">
        <f t="shared" si="0"/>
        <v>0</v>
      </c>
      <c r="L30" s="150">
        <v>0</v>
      </c>
      <c r="M30" s="168">
        <f t="shared" si="7"/>
        <v>0</v>
      </c>
      <c r="N30" s="151">
        <f t="shared" si="1"/>
        <v>0</v>
      </c>
      <c r="O30" s="153"/>
      <c r="P30" s="154"/>
      <c r="Q30" s="154"/>
      <c r="R30" s="152">
        <f t="shared" si="2"/>
        <v>0</v>
      </c>
      <c r="S30" s="152">
        <f t="shared" si="3"/>
        <v>0</v>
      </c>
      <c r="T30" s="169" t="s">
        <v>17</v>
      </c>
      <c r="U30" s="157"/>
      <c r="V30" s="157"/>
      <c r="W30" s="157" t="s">
        <v>116</v>
      </c>
      <c r="X30" s="157"/>
      <c r="Y30" s="155">
        <f t="shared" si="4"/>
        <v>0</v>
      </c>
      <c r="Z30" s="155">
        <f t="shared" si="5"/>
        <v>0</v>
      </c>
      <c r="AA30" s="155">
        <f t="shared" si="6"/>
        <v>0</v>
      </c>
    </row>
    <row r="31" spans="1:29" x14ac:dyDescent="0.2">
      <c r="A31" s="10">
        <f t="shared" si="8"/>
        <v>11</v>
      </c>
      <c r="B31" s="148"/>
      <c r="C31" s="148"/>
      <c r="D31" s="148"/>
      <c r="E31" s="148"/>
      <c r="F31" s="148"/>
      <c r="G31" s="150">
        <v>0</v>
      </c>
      <c r="H31" s="150">
        <v>0</v>
      </c>
      <c r="I31" s="150">
        <v>0</v>
      </c>
      <c r="J31" s="150">
        <v>0</v>
      </c>
      <c r="K31" s="151">
        <f t="shared" si="0"/>
        <v>0</v>
      </c>
      <c r="L31" s="150">
        <v>0</v>
      </c>
      <c r="M31" s="168">
        <f t="shared" si="7"/>
        <v>0</v>
      </c>
      <c r="N31" s="151">
        <f t="shared" si="1"/>
        <v>0</v>
      </c>
      <c r="O31" s="153"/>
      <c r="P31" s="154"/>
      <c r="Q31" s="154"/>
      <c r="R31" s="152">
        <f t="shared" si="2"/>
        <v>0</v>
      </c>
      <c r="S31" s="152">
        <f t="shared" si="3"/>
        <v>0</v>
      </c>
      <c r="T31" s="169" t="s">
        <v>17</v>
      </c>
      <c r="U31" s="157"/>
      <c r="V31" s="157"/>
      <c r="W31" s="157" t="s">
        <v>116</v>
      </c>
      <c r="X31" s="157"/>
      <c r="Y31" s="155">
        <f t="shared" si="4"/>
        <v>0</v>
      </c>
      <c r="Z31" s="155">
        <f t="shared" si="5"/>
        <v>0</v>
      </c>
      <c r="AA31" s="155">
        <f t="shared" si="6"/>
        <v>0</v>
      </c>
    </row>
    <row r="32" spans="1:29" x14ac:dyDescent="0.2">
      <c r="A32" s="10">
        <f t="shared" si="8"/>
        <v>12</v>
      </c>
      <c r="B32" s="148"/>
      <c r="C32" s="148"/>
      <c r="D32" s="148"/>
      <c r="E32" s="148"/>
      <c r="F32" s="148"/>
      <c r="G32" s="150">
        <v>0</v>
      </c>
      <c r="H32" s="150">
        <v>0</v>
      </c>
      <c r="I32" s="150">
        <v>0</v>
      </c>
      <c r="J32" s="150">
        <v>0</v>
      </c>
      <c r="K32" s="151">
        <f t="shared" ref="K32" si="9">G32+H32+I32+J32</f>
        <v>0</v>
      </c>
      <c r="L32" s="150">
        <v>0</v>
      </c>
      <c r="M32" s="168">
        <f t="shared" si="7"/>
        <v>0</v>
      </c>
      <c r="N32" s="151">
        <f t="shared" ref="N32" si="10">L32+M32</f>
        <v>0</v>
      </c>
      <c r="O32" s="153"/>
      <c r="P32" s="154"/>
      <c r="Q32" s="154"/>
      <c r="R32" s="152">
        <f t="shared" si="2"/>
        <v>0</v>
      </c>
      <c r="S32" s="152">
        <f t="shared" si="3"/>
        <v>0</v>
      </c>
      <c r="T32" s="169" t="s">
        <v>17</v>
      </c>
      <c r="U32" s="157"/>
      <c r="V32" s="157"/>
      <c r="W32" s="157" t="s">
        <v>116</v>
      </c>
      <c r="X32" s="157"/>
      <c r="Y32" s="155">
        <f t="shared" si="4"/>
        <v>0</v>
      </c>
      <c r="Z32" s="155">
        <f t="shared" si="5"/>
        <v>0</v>
      </c>
      <c r="AA32" s="155">
        <f t="shared" ref="AA32:AA40" si="11">N32-K32</f>
        <v>0</v>
      </c>
    </row>
    <row r="33" spans="1:27" x14ac:dyDescent="0.2">
      <c r="A33" s="10">
        <f t="shared" si="8"/>
        <v>13</v>
      </c>
      <c r="B33" s="148"/>
      <c r="C33" s="148"/>
      <c r="D33" s="148"/>
      <c r="E33" s="148"/>
      <c r="F33" s="148"/>
      <c r="G33" s="150">
        <v>0</v>
      </c>
      <c r="H33" s="150">
        <v>0</v>
      </c>
      <c r="I33" s="150">
        <v>0</v>
      </c>
      <c r="J33" s="150">
        <v>0</v>
      </c>
      <c r="K33" s="151">
        <f t="shared" si="0"/>
        <v>0</v>
      </c>
      <c r="L33" s="150">
        <v>0</v>
      </c>
      <c r="M33" s="168">
        <f t="shared" si="7"/>
        <v>0</v>
      </c>
      <c r="N33" s="151">
        <f t="shared" si="1"/>
        <v>0</v>
      </c>
      <c r="O33" s="153"/>
      <c r="P33" s="154"/>
      <c r="Q33" s="154"/>
      <c r="R33" s="152">
        <f t="shared" si="2"/>
        <v>0</v>
      </c>
      <c r="S33" s="152">
        <f t="shared" si="3"/>
        <v>0</v>
      </c>
      <c r="T33" s="169" t="s">
        <v>17</v>
      </c>
      <c r="U33" s="157"/>
      <c r="V33" s="157"/>
      <c r="W33" s="157" t="s">
        <v>116</v>
      </c>
      <c r="X33" s="157"/>
      <c r="Y33" s="155">
        <f t="shared" si="4"/>
        <v>0</v>
      </c>
      <c r="Z33" s="155">
        <f t="shared" si="5"/>
        <v>0</v>
      </c>
      <c r="AA33" s="155">
        <f t="shared" si="11"/>
        <v>0</v>
      </c>
    </row>
    <row r="34" spans="1:27" x14ac:dyDescent="0.2">
      <c r="A34" s="10">
        <f t="shared" si="8"/>
        <v>14</v>
      </c>
      <c r="B34" s="148"/>
      <c r="C34" s="148"/>
      <c r="D34" s="148"/>
      <c r="E34" s="148"/>
      <c r="F34" s="148"/>
      <c r="G34" s="150">
        <v>0</v>
      </c>
      <c r="H34" s="150">
        <v>0</v>
      </c>
      <c r="I34" s="150">
        <v>0</v>
      </c>
      <c r="J34" s="150">
        <v>0</v>
      </c>
      <c r="K34" s="151">
        <f t="shared" si="0"/>
        <v>0</v>
      </c>
      <c r="L34" s="150">
        <v>0</v>
      </c>
      <c r="M34" s="168">
        <f t="shared" si="7"/>
        <v>0</v>
      </c>
      <c r="N34" s="151">
        <f t="shared" si="1"/>
        <v>0</v>
      </c>
      <c r="O34" s="153"/>
      <c r="P34" s="154"/>
      <c r="Q34" s="154"/>
      <c r="R34" s="152">
        <f t="shared" si="2"/>
        <v>0</v>
      </c>
      <c r="S34" s="152">
        <f t="shared" si="3"/>
        <v>0</v>
      </c>
      <c r="T34" s="169" t="s">
        <v>17</v>
      </c>
      <c r="U34" s="157"/>
      <c r="V34" s="157"/>
      <c r="W34" s="157" t="s">
        <v>116</v>
      </c>
      <c r="X34" s="157"/>
      <c r="Y34" s="155">
        <f t="shared" si="4"/>
        <v>0</v>
      </c>
      <c r="Z34" s="155">
        <f t="shared" si="5"/>
        <v>0</v>
      </c>
      <c r="AA34" s="155">
        <f t="shared" si="11"/>
        <v>0</v>
      </c>
    </row>
    <row r="35" spans="1:27" x14ac:dyDescent="0.2">
      <c r="A35" s="10">
        <f t="shared" si="8"/>
        <v>15</v>
      </c>
      <c r="B35" s="148"/>
      <c r="C35" s="148"/>
      <c r="D35" s="148"/>
      <c r="E35" s="148"/>
      <c r="F35" s="148"/>
      <c r="G35" s="150">
        <v>0</v>
      </c>
      <c r="H35" s="150">
        <v>0</v>
      </c>
      <c r="I35" s="150">
        <v>0</v>
      </c>
      <c r="J35" s="150">
        <v>0</v>
      </c>
      <c r="K35" s="151">
        <f t="shared" si="0"/>
        <v>0</v>
      </c>
      <c r="L35" s="150">
        <v>0</v>
      </c>
      <c r="M35" s="168">
        <f t="shared" si="7"/>
        <v>0</v>
      </c>
      <c r="N35" s="151">
        <f t="shared" si="1"/>
        <v>0</v>
      </c>
      <c r="O35" s="153"/>
      <c r="P35" s="154"/>
      <c r="Q35" s="154"/>
      <c r="R35" s="152">
        <f t="shared" si="2"/>
        <v>0</v>
      </c>
      <c r="S35" s="152">
        <f t="shared" si="3"/>
        <v>0</v>
      </c>
      <c r="T35" s="169" t="s">
        <v>17</v>
      </c>
      <c r="U35" s="157"/>
      <c r="V35" s="157"/>
      <c r="W35" s="157" t="s">
        <v>116</v>
      </c>
      <c r="X35" s="157"/>
      <c r="Y35" s="155">
        <f t="shared" si="4"/>
        <v>0</v>
      </c>
      <c r="Z35" s="155">
        <f t="shared" si="5"/>
        <v>0</v>
      </c>
      <c r="AA35" s="155">
        <f t="shared" si="11"/>
        <v>0</v>
      </c>
    </row>
    <row r="36" spans="1:27" x14ac:dyDescent="0.2">
      <c r="A36" s="10">
        <f t="shared" si="8"/>
        <v>16</v>
      </c>
      <c r="B36" s="148"/>
      <c r="C36" s="148"/>
      <c r="D36" s="148"/>
      <c r="E36" s="148"/>
      <c r="F36" s="148"/>
      <c r="G36" s="150">
        <v>0</v>
      </c>
      <c r="H36" s="150">
        <v>0</v>
      </c>
      <c r="I36" s="150">
        <v>0</v>
      </c>
      <c r="J36" s="150">
        <v>0</v>
      </c>
      <c r="K36" s="151">
        <f t="shared" si="0"/>
        <v>0</v>
      </c>
      <c r="L36" s="150">
        <v>0</v>
      </c>
      <c r="M36" s="168">
        <f t="shared" si="7"/>
        <v>0</v>
      </c>
      <c r="N36" s="151">
        <f t="shared" si="1"/>
        <v>0</v>
      </c>
      <c r="O36" s="153"/>
      <c r="P36" s="154"/>
      <c r="Q36" s="154"/>
      <c r="R36" s="152">
        <f t="shared" si="2"/>
        <v>0</v>
      </c>
      <c r="S36" s="152">
        <f t="shared" si="3"/>
        <v>0</v>
      </c>
      <c r="T36" s="169" t="s">
        <v>17</v>
      </c>
      <c r="U36" s="157"/>
      <c r="V36" s="157"/>
      <c r="W36" s="157" t="s">
        <v>116</v>
      </c>
      <c r="X36" s="157"/>
      <c r="Y36" s="155">
        <f t="shared" si="4"/>
        <v>0</v>
      </c>
      <c r="Z36" s="155">
        <f t="shared" si="5"/>
        <v>0</v>
      </c>
      <c r="AA36" s="155">
        <f t="shared" si="11"/>
        <v>0</v>
      </c>
    </row>
    <row r="37" spans="1:27" x14ac:dyDescent="0.2">
      <c r="A37" s="10">
        <f t="shared" si="8"/>
        <v>17</v>
      </c>
      <c r="B37" s="148"/>
      <c r="C37" s="148"/>
      <c r="D37" s="148"/>
      <c r="E37" s="148"/>
      <c r="F37" s="148"/>
      <c r="G37" s="150">
        <v>0</v>
      </c>
      <c r="H37" s="150">
        <v>0</v>
      </c>
      <c r="I37" s="150">
        <v>0</v>
      </c>
      <c r="J37" s="150">
        <v>0</v>
      </c>
      <c r="K37" s="151">
        <f t="shared" si="0"/>
        <v>0</v>
      </c>
      <c r="L37" s="150">
        <v>0</v>
      </c>
      <c r="M37" s="168">
        <f t="shared" si="7"/>
        <v>0</v>
      </c>
      <c r="N37" s="151">
        <f t="shared" si="1"/>
        <v>0</v>
      </c>
      <c r="O37" s="153"/>
      <c r="P37" s="154"/>
      <c r="Q37" s="154"/>
      <c r="R37" s="152">
        <f t="shared" si="2"/>
        <v>0</v>
      </c>
      <c r="S37" s="152">
        <f t="shared" si="3"/>
        <v>0</v>
      </c>
      <c r="T37" s="169" t="s">
        <v>17</v>
      </c>
      <c r="U37" s="157"/>
      <c r="V37" s="157"/>
      <c r="W37" s="157" t="s">
        <v>116</v>
      </c>
      <c r="X37" s="157"/>
      <c r="Y37" s="155">
        <f t="shared" si="4"/>
        <v>0</v>
      </c>
      <c r="Z37" s="155">
        <f t="shared" si="5"/>
        <v>0</v>
      </c>
      <c r="AA37" s="155">
        <f t="shared" si="11"/>
        <v>0</v>
      </c>
    </row>
    <row r="38" spans="1:27" x14ac:dyDescent="0.2">
      <c r="A38" s="10">
        <f t="shared" si="8"/>
        <v>18</v>
      </c>
      <c r="B38" s="148"/>
      <c r="C38" s="148"/>
      <c r="D38" s="148"/>
      <c r="E38" s="148"/>
      <c r="F38" s="148"/>
      <c r="G38" s="150">
        <v>0</v>
      </c>
      <c r="H38" s="150">
        <v>0</v>
      </c>
      <c r="I38" s="150">
        <v>0</v>
      </c>
      <c r="J38" s="150">
        <v>0</v>
      </c>
      <c r="K38" s="151">
        <f t="shared" si="0"/>
        <v>0</v>
      </c>
      <c r="L38" s="150">
        <v>0</v>
      </c>
      <c r="M38" s="168">
        <f t="shared" si="7"/>
        <v>0</v>
      </c>
      <c r="N38" s="151">
        <f t="shared" si="1"/>
        <v>0</v>
      </c>
      <c r="O38" s="153"/>
      <c r="P38" s="154"/>
      <c r="Q38" s="154"/>
      <c r="R38" s="152">
        <f t="shared" si="2"/>
        <v>0</v>
      </c>
      <c r="S38" s="152">
        <f t="shared" si="3"/>
        <v>0</v>
      </c>
      <c r="T38" s="169" t="s">
        <v>17</v>
      </c>
      <c r="U38" s="157"/>
      <c r="V38" s="157"/>
      <c r="W38" s="157" t="s">
        <v>116</v>
      </c>
      <c r="X38" s="157"/>
      <c r="Y38" s="155">
        <f t="shared" si="4"/>
        <v>0</v>
      </c>
      <c r="Z38" s="155">
        <f t="shared" si="5"/>
        <v>0</v>
      </c>
      <c r="AA38" s="155">
        <f t="shared" si="11"/>
        <v>0</v>
      </c>
    </row>
    <row r="39" spans="1:27" x14ac:dyDescent="0.2">
      <c r="A39" s="10">
        <f t="shared" si="8"/>
        <v>19</v>
      </c>
      <c r="B39" s="148"/>
      <c r="C39" s="148"/>
      <c r="D39" s="148"/>
      <c r="E39" s="148"/>
      <c r="F39" s="148"/>
      <c r="G39" s="150">
        <v>0</v>
      </c>
      <c r="H39" s="150">
        <v>0</v>
      </c>
      <c r="I39" s="150">
        <v>0</v>
      </c>
      <c r="J39" s="150">
        <v>0</v>
      </c>
      <c r="K39" s="151">
        <f t="shared" si="0"/>
        <v>0</v>
      </c>
      <c r="L39" s="150">
        <v>0</v>
      </c>
      <c r="M39" s="168">
        <f t="shared" si="7"/>
        <v>0</v>
      </c>
      <c r="N39" s="151">
        <f t="shared" si="1"/>
        <v>0</v>
      </c>
      <c r="O39" s="153"/>
      <c r="P39" s="154"/>
      <c r="Q39" s="154"/>
      <c r="R39" s="152">
        <f t="shared" si="2"/>
        <v>0</v>
      </c>
      <c r="S39" s="152">
        <f t="shared" si="3"/>
        <v>0</v>
      </c>
      <c r="T39" s="169" t="s">
        <v>17</v>
      </c>
      <c r="U39" s="157"/>
      <c r="V39" s="157"/>
      <c r="W39" s="157" t="s">
        <v>116</v>
      </c>
      <c r="X39" s="157"/>
      <c r="Y39" s="155">
        <f t="shared" si="4"/>
        <v>0</v>
      </c>
      <c r="Z39" s="155">
        <f t="shared" si="5"/>
        <v>0</v>
      </c>
      <c r="AA39" s="155">
        <f t="shared" si="11"/>
        <v>0</v>
      </c>
    </row>
    <row r="40" spans="1:27" x14ac:dyDescent="0.2">
      <c r="A40" s="10">
        <f t="shared" si="8"/>
        <v>20</v>
      </c>
      <c r="B40" s="148"/>
      <c r="C40" s="148"/>
      <c r="D40" s="148"/>
      <c r="E40" s="148"/>
      <c r="F40" s="148"/>
      <c r="G40" s="150">
        <v>0</v>
      </c>
      <c r="H40" s="150">
        <v>0</v>
      </c>
      <c r="I40" s="150">
        <v>0</v>
      </c>
      <c r="J40" s="150">
        <v>0</v>
      </c>
      <c r="K40" s="151">
        <f t="shared" si="0"/>
        <v>0</v>
      </c>
      <c r="L40" s="150">
        <v>0</v>
      </c>
      <c r="M40" s="168">
        <f t="shared" si="7"/>
        <v>0</v>
      </c>
      <c r="N40" s="151">
        <f t="shared" si="1"/>
        <v>0</v>
      </c>
      <c r="O40" s="153"/>
      <c r="P40" s="154"/>
      <c r="Q40" s="154"/>
      <c r="R40" s="152">
        <f t="shared" si="2"/>
        <v>0</v>
      </c>
      <c r="S40" s="152">
        <f t="shared" si="3"/>
        <v>0</v>
      </c>
      <c r="T40" s="169" t="s">
        <v>17</v>
      </c>
      <c r="U40" s="157"/>
      <c r="V40" s="157"/>
      <c r="W40" s="157" t="s">
        <v>116</v>
      </c>
      <c r="X40" s="157"/>
      <c r="Y40" s="155">
        <f t="shared" si="4"/>
        <v>0</v>
      </c>
      <c r="Z40" s="155">
        <f t="shared" si="5"/>
        <v>0</v>
      </c>
      <c r="AA40" s="155">
        <f t="shared" si="11"/>
        <v>0</v>
      </c>
    </row>
    <row r="41" spans="1:27" ht="6" customHeight="1" x14ac:dyDescent="0.2">
      <c r="B41" s="156"/>
      <c r="C41" s="156"/>
      <c r="D41" s="156"/>
      <c r="E41" s="156"/>
      <c r="F41" s="156"/>
      <c r="G41" s="152"/>
      <c r="H41" s="152"/>
      <c r="I41" s="152"/>
      <c r="J41" s="152"/>
      <c r="K41" s="152"/>
      <c r="L41" s="152"/>
      <c r="M41" s="152"/>
      <c r="N41" s="152"/>
      <c r="O41" s="152"/>
      <c r="P41" s="159"/>
      <c r="Q41" s="159"/>
      <c r="R41" s="159"/>
      <c r="S41" s="159"/>
      <c r="T41" s="159"/>
      <c r="U41" s="170"/>
      <c r="V41" s="159"/>
      <c r="W41" s="170"/>
      <c r="X41" s="170"/>
      <c r="Y41" s="159"/>
      <c r="Z41" s="159"/>
      <c r="AA41" s="160"/>
    </row>
    <row r="42" spans="1:27" ht="15" thickBot="1" x14ac:dyDescent="0.25">
      <c r="B42" s="165" t="s">
        <v>19</v>
      </c>
      <c r="C42" s="164"/>
      <c r="D42" s="164"/>
      <c r="E42" s="164"/>
      <c r="F42" s="164"/>
      <c r="G42" s="12">
        <f t="shared" ref="G42:N42" si="12">SUM(G18:G41)</f>
        <v>0</v>
      </c>
      <c r="H42" s="12">
        <f t="shared" si="12"/>
        <v>0</v>
      </c>
      <c r="I42" s="12">
        <f t="shared" si="12"/>
        <v>0</v>
      </c>
      <c r="J42" s="12">
        <f t="shared" si="12"/>
        <v>0</v>
      </c>
      <c r="K42" s="12">
        <f t="shared" si="12"/>
        <v>0</v>
      </c>
      <c r="L42" s="12">
        <f t="shared" si="12"/>
        <v>0</v>
      </c>
      <c r="M42" s="12">
        <f t="shared" si="12"/>
        <v>0</v>
      </c>
      <c r="N42" s="12">
        <f t="shared" si="12"/>
        <v>0</v>
      </c>
      <c r="O42" s="12"/>
      <c r="P42" s="162"/>
      <c r="Q42" s="162"/>
      <c r="R42" s="12">
        <f>SUM(R18:R41)</f>
        <v>0</v>
      </c>
      <c r="S42" s="12">
        <f>SUM(S18:S41)</f>
        <v>0</v>
      </c>
      <c r="T42" s="162"/>
      <c r="U42" s="171"/>
      <c r="V42" s="162"/>
      <c r="W42" s="171"/>
      <c r="X42" s="171"/>
      <c r="Y42" s="162"/>
      <c r="Z42" s="162"/>
      <c r="AA42" s="172"/>
    </row>
    <row r="43" spans="1:27" ht="15.75" thickTop="1" x14ac:dyDescent="0.25">
      <c r="H43" s="125"/>
      <c r="K43" s="125">
        <f>K42-G42-H42-I42-J42</f>
        <v>0</v>
      </c>
      <c r="N43" s="125">
        <f>N42-M42-L42</f>
        <v>0</v>
      </c>
      <c r="O43" s="125"/>
      <c r="S43" s="125">
        <f>L42-R42-S42</f>
        <v>0</v>
      </c>
    </row>
    <row r="44" spans="1:2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1:2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1:2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1:2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1:2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1:15" x14ac:dyDescent="0.2">
      <c r="A49" s="108" t="s">
        <v>106</v>
      </c>
      <c r="B49" s="138" t="s">
        <v>20</v>
      </c>
      <c r="C49" s="134"/>
      <c r="D49" s="134"/>
      <c r="E49" s="137" t="s">
        <v>138</v>
      </c>
      <c r="F49" s="138" t="s">
        <v>21</v>
      </c>
      <c r="G49" s="134"/>
      <c r="H49" s="134"/>
      <c r="I49" s="134"/>
      <c r="J49" s="134"/>
      <c r="K49" s="134"/>
      <c r="L49" s="134"/>
      <c r="M49" s="134"/>
      <c r="N49" s="134"/>
      <c r="O49" s="134"/>
    </row>
    <row r="50" spans="1:15" x14ac:dyDescent="0.2">
      <c r="B50" s="138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1:15" x14ac:dyDescent="0.2">
      <c r="B51" s="138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x14ac:dyDescent="0.2">
      <c r="B52" s="138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1:15" x14ac:dyDescent="0.2">
      <c r="B53" s="138" t="s">
        <v>22</v>
      </c>
      <c r="C53" s="134"/>
      <c r="D53" s="134"/>
      <c r="E53" s="134"/>
      <c r="F53" s="138" t="s">
        <v>22</v>
      </c>
      <c r="G53" s="134"/>
      <c r="H53" s="134"/>
      <c r="I53" s="134"/>
      <c r="J53" s="134"/>
      <c r="K53" s="134"/>
      <c r="L53" s="134"/>
      <c r="M53" s="134"/>
      <c r="N53" s="134"/>
      <c r="O53" s="134"/>
    </row>
    <row r="54" spans="1:15" x14ac:dyDescent="0.2">
      <c r="B54" s="138"/>
      <c r="C54" s="134"/>
      <c r="D54" s="134"/>
      <c r="E54" s="134"/>
      <c r="F54" s="138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1:15" x14ac:dyDescent="0.2">
      <c r="B55" s="138"/>
      <c r="C55" s="134"/>
      <c r="D55" s="134"/>
      <c r="E55" s="134"/>
      <c r="F55" s="138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1:15" x14ac:dyDescent="0.2">
      <c r="B56" s="138"/>
      <c r="C56" s="134"/>
      <c r="D56" s="134"/>
      <c r="E56" s="134"/>
      <c r="F56" s="138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1:15" x14ac:dyDescent="0.2">
      <c r="B57" s="138" t="s">
        <v>23</v>
      </c>
      <c r="C57" s="134"/>
      <c r="D57" s="134"/>
      <c r="E57" s="134"/>
      <c r="F57" s="138" t="s">
        <v>23</v>
      </c>
      <c r="G57" s="134"/>
      <c r="H57" s="134"/>
      <c r="I57" s="134"/>
      <c r="J57" s="134"/>
      <c r="K57" s="134"/>
      <c r="L57" s="134"/>
      <c r="M57" s="134"/>
      <c r="N57" s="134"/>
      <c r="O57" s="134"/>
    </row>
    <row r="58" spans="1:15" x14ac:dyDescent="0.2">
      <c r="B58" s="138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x14ac:dyDescent="0.2">
      <c r="B59" s="14" t="s">
        <v>24</v>
      </c>
    </row>
    <row r="61" spans="1:15" x14ac:dyDescent="0.2">
      <c r="B61" s="15" t="s">
        <v>89</v>
      </c>
    </row>
    <row r="62" spans="1:15" x14ac:dyDescent="0.2">
      <c r="B62" s="15" t="s">
        <v>25</v>
      </c>
    </row>
    <row r="64" spans="1:15" x14ac:dyDescent="0.2">
      <c r="G64" s="8"/>
      <c r="H64" s="8"/>
      <c r="I64" s="8"/>
    </row>
    <row r="65" spans="7:9" x14ac:dyDescent="0.2">
      <c r="G65" s="8"/>
      <c r="H65" s="8"/>
      <c r="I65" s="8"/>
    </row>
    <row r="66" spans="7:9" x14ac:dyDescent="0.2">
      <c r="G66" s="8"/>
      <c r="H66" s="8"/>
      <c r="I66" s="8"/>
    </row>
    <row r="67" spans="7:9" x14ac:dyDescent="0.2">
      <c r="G67" s="8"/>
      <c r="H67" s="8"/>
      <c r="I67" s="8"/>
    </row>
    <row r="68" spans="7:9" x14ac:dyDescent="0.2">
      <c r="G68" s="8"/>
      <c r="H68" s="8"/>
      <c r="I68" s="8"/>
    </row>
    <row r="69" spans="7:9" x14ac:dyDescent="0.2">
      <c r="G69" s="8"/>
      <c r="H69" s="8"/>
      <c r="I69" s="8"/>
    </row>
    <row r="70" spans="7:9" x14ac:dyDescent="0.2">
      <c r="G70" s="8"/>
      <c r="H70" s="8"/>
      <c r="I70" s="8"/>
    </row>
    <row r="71" spans="7:9" x14ac:dyDescent="0.2">
      <c r="G71" s="8"/>
      <c r="H71" s="8"/>
      <c r="I71" s="8"/>
    </row>
    <row r="72" spans="7:9" x14ac:dyDescent="0.2">
      <c r="G72" s="8"/>
      <c r="H72" s="8"/>
      <c r="I72" s="8"/>
    </row>
    <row r="73" spans="7:9" x14ac:dyDescent="0.2">
      <c r="G73" s="8"/>
      <c r="H73" s="8"/>
      <c r="I73" s="8"/>
    </row>
    <row r="74" spans="7:9" x14ac:dyDescent="0.2">
      <c r="G74" s="8"/>
      <c r="H74" s="8"/>
      <c r="I74" s="8"/>
    </row>
    <row r="75" spans="7:9" x14ac:dyDescent="0.2">
      <c r="G75" s="8"/>
      <c r="H75" s="8"/>
      <c r="I75" s="8"/>
    </row>
    <row r="76" spans="7:9" x14ac:dyDescent="0.2">
      <c r="G76" s="8"/>
      <c r="H76" s="8"/>
      <c r="I76" s="8"/>
    </row>
    <row r="77" spans="7:9" x14ac:dyDescent="0.2">
      <c r="G77" s="8"/>
      <c r="H77" s="8"/>
      <c r="I77" s="8"/>
    </row>
    <row r="78" spans="7:9" x14ac:dyDescent="0.2">
      <c r="G78" s="8"/>
      <c r="H78" s="8"/>
      <c r="I78" s="8"/>
    </row>
    <row r="79" spans="7:9" x14ac:dyDescent="0.2">
      <c r="G79" s="8"/>
      <c r="H79" s="8"/>
      <c r="I79" s="8"/>
    </row>
    <row r="80" spans="7:9" x14ac:dyDescent="0.2">
      <c r="G80" s="8"/>
      <c r="H80" s="8"/>
      <c r="I80" s="8"/>
    </row>
    <row r="81" spans="2:9" x14ac:dyDescent="0.2">
      <c r="G81" s="8"/>
      <c r="H81" s="8"/>
      <c r="I81" s="8"/>
    </row>
    <row r="83" spans="2:9" x14ac:dyDescent="0.2">
      <c r="G83" s="14"/>
      <c r="H83" s="14"/>
      <c r="I83" s="14"/>
    </row>
    <row r="87" spans="2:9" ht="15" x14ac:dyDescent="0.25">
      <c r="B87" s="16" t="s">
        <v>88</v>
      </c>
      <c r="C87" s="17"/>
      <c r="D87" s="18">
        <v>0.15</v>
      </c>
    </row>
    <row r="88" spans="2:9" ht="15" x14ac:dyDescent="0.25">
      <c r="B88" s="19"/>
      <c r="C88" s="20"/>
      <c r="D88" s="21"/>
    </row>
    <row r="89" spans="2:9" ht="15" x14ac:dyDescent="0.25">
      <c r="B89" s="22"/>
      <c r="C89" s="23"/>
      <c r="D89" s="24"/>
    </row>
  </sheetData>
  <sheetProtection algorithmName="SHA-512" hashValue="NV6M5yNe9h2X90RUILu2lKKQO7yjLN06Yh6UJBsIaRgJNcYFwKcMnk8p5sxHheYPbNUC/a761NZ05WvHdFB+ow==" saltValue="c5t0JnCZ7F+FvMJHG+C5ig==" spinCount="100000" sheet="1" objects="1" scenarios="1"/>
  <dataValidations count="2">
    <dataValidation type="list" allowBlank="1" showInputMessage="1" showErrorMessage="1" errorTitle="Model" error="Please Select From List" promptTitle="Model" prompt="Please Select Appropriate Cost Model" sqref="C14">
      <formula1>$B$87:$B$89</formula1>
    </dataValidation>
    <dataValidation type="list" allowBlank="1" showInputMessage="1" showErrorMessage="1" errorTitle="Model" error="Please Select From List" promptTitle="Model" prompt="Please Select Appropriate Rate" sqref="E14">
      <formula1>$D$87:$D$89</formula1>
    </dataValidation>
  </dataValidations>
  <pageMargins left="0.23622047244094491" right="0.23622047244094491" top="0.74803149606299213" bottom="0.74803149606299213" header="0.31496062992125984" footer="0.31496062992125984"/>
  <pageSetup paperSize="9" scale="3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Warning" error="Please Select From List:" promptTitle="ERDF" prompt="Please Select From List:">
          <x14:formula1>
            <xm:f>'Note - ERDF Headings'!$B$43:$B$44</xm:f>
          </x14:formula1>
          <xm:sqref>W21:W40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2:O56"/>
  <sheetViews>
    <sheetView showGridLines="0" workbookViewId="0">
      <selection activeCell="E12" sqref="E12"/>
    </sheetView>
  </sheetViews>
  <sheetFormatPr defaultRowHeight="14.25" outlineLevelRow="1" x14ac:dyDescent="0.2"/>
  <cols>
    <col min="1" max="1" width="2.125" customWidth="1"/>
    <col min="2" max="2" width="3.625" customWidth="1"/>
    <col min="3" max="3" width="20.25" customWidth="1"/>
    <col min="4" max="4" width="13.125" customWidth="1"/>
    <col min="5" max="5" width="17.125" customWidth="1"/>
    <col min="6" max="6" width="11.25" customWidth="1"/>
    <col min="7" max="7" width="10.875" customWidth="1"/>
    <col min="8" max="8" width="4.625" customWidth="1"/>
  </cols>
  <sheetData>
    <row r="2" spans="1:7" ht="18" x14ac:dyDescent="0.25">
      <c r="B2" s="1" t="str">
        <f>' Staff Costs'!B2</f>
        <v>Green Infrastructure Fund - Claim Form</v>
      </c>
      <c r="C2" s="1"/>
      <c r="D2" s="1"/>
      <c r="E2" s="1"/>
    </row>
    <row r="4" spans="1:7" ht="15" x14ac:dyDescent="0.25">
      <c r="A4" s="107"/>
      <c r="C4" s="2" t="s">
        <v>100</v>
      </c>
      <c r="D4" s="118">
        <f>'Claim Form - Non Staff Costs'!C4</f>
        <v>0</v>
      </c>
      <c r="E4" s="115"/>
      <c r="F4" s="116"/>
    </row>
    <row r="5" spans="1:7" x14ac:dyDescent="0.2">
      <c r="A5" s="107"/>
      <c r="D5" s="79"/>
    </row>
    <row r="6" spans="1:7" ht="15" x14ac:dyDescent="0.25">
      <c r="A6" s="107"/>
      <c r="C6" s="2" t="s">
        <v>96</v>
      </c>
      <c r="D6" s="118">
        <f>'Claim Form - Non Staff Costs'!C6</f>
        <v>0</v>
      </c>
      <c r="E6" s="115"/>
      <c r="F6" s="116"/>
    </row>
    <row r="7" spans="1:7" x14ac:dyDescent="0.2">
      <c r="A7" s="107"/>
      <c r="D7" s="79"/>
    </row>
    <row r="8" spans="1:7" ht="15" x14ac:dyDescent="0.25">
      <c r="A8" s="107"/>
      <c r="C8" s="2" t="s">
        <v>98</v>
      </c>
      <c r="D8" s="120">
        <f>'Claim Form - Non Staff Costs'!C8</f>
        <v>0</v>
      </c>
    </row>
    <row r="9" spans="1:7" x14ac:dyDescent="0.2">
      <c r="A9" s="107"/>
      <c r="D9" s="121"/>
    </row>
    <row r="10" spans="1:7" ht="15" x14ac:dyDescent="0.25">
      <c r="A10" s="107"/>
      <c r="C10" s="2" t="s">
        <v>0</v>
      </c>
      <c r="D10" s="120">
        <f>'Claim Form - Non Staff Costs'!C10</f>
        <v>0</v>
      </c>
    </row>
    <row r="11" spans="1:7" ht="15" x14ac:dyDescent="0.25">
      <c r="A11" s="107"/>
      <c r="C11" s="2"/>
      <c r="D11" s="117"/>
    </row>
    <row r="12" spans="1:7" ht="15" x14ac:dyDescent="0.25">
      <c r="A12" s="107"/>
      <c r="C12" s="2" t="s">
        <v>1</v>
      </c>
      <c r="D12" s="120">
        <f>'Claim Form - Non Staff Costs'!C12</f>
        <v>0</v>
      </c>
    </row>
    <row r="13" spans="1:7" x14ac:dyDescent="0.2">
      <c r="A13" s="107"/>
    </row>
    <row r="14" spans="1:7" ht="15" x14ac:dyDescent="0.25">
      <c r="A14" s="107"/>
      <c r="C14" s="2" t="s">
        <v>90</v>
      </c>
      <c r="D14" s="6" t="str">
        <f>'Claim Form - Non Staff Costs'!C14</f>
        <v>Procurement</v>
      </c>
      <c r="E14" s="26"/>
      <c r="F14" s="27"/>
      <c r="G14" s="110"/>
    </row>
    <row r="15" spans="1:7" ht="4.5" customHeight="1" x14ac:dyDescent="0.25">
      <c r="A15" s="107"/>
      <c r="C15" s="2"/>
      <c r="D15" s="28"/>
      <c r="E15" s="29"/>
      <c r="F15" s="29"/>
      <c r="G15" s="111"/>
    </row>
    <row r="16" spans="1:7" ht="15" x14ac:dyDescent="0.25">
      <c r="A16" s="107"/>
      <c r="C16" s="2" t="s">
        <v>91</v>
      </c>
      <c r="D16" s="114" t="str">
        <f>' Staff Costs'!C14</f>
        <v>Direct Staff Cost + Flat Rate</v>
      </c>
      <c r="E16" s="26"/>
      <c r="F16" s="27"/>
      <c r="G16" s="146">
        <f>' Staff Costs'!E14</f>
        <v>0.15</v>
      </c>
    </row>
    <row r="17" spans="2:11" ht="15" x14ac:dyDescent="0.25">
      <c r="C17" s="2"/>
      <c r="D17" s="28"/>
      <c r="E17" s="29"/>
      <c r="F17" s="29"/>
      <c r="G17" s="4"/>
    </row>
    <row r="18" spans="2:11" ht="18" x14ac:dyDescent="0.25">
      <c r="B18" s="1" t="s">
        <v>27</v>
      </c>
      <c r="K18" s="1"/>
    </row>
    <row r="19" spans="2:11" ht="15" thickBot="1" x14ac:dyDescent="0.25"/>
    <row r="20" spans="2:11" x14ac:dyDescent="0.2">
      <c r="B20" s="30"/>
      <c r="C20" s="31"/>
      <c r="D20" s="31"/>
      <c r="E20" s="31"/>
      <c r="F20" s="31"/>
      <c r="G20" s="31"/>
      <c r="H20" s="32"/>
    </row>
    <row r="21" spans="2:11" ht="15" x14ac:dyDescent="0.25">
      <c r="B21" s="33"/>
      <c r="C21" s="34"/>
      <c r="D21" s="35" t="s">
        <v>7</v>
      </c>
      <c r="E21" s="35" t="s">
        <v>28</v>
      </c>
      <c r="F21" s="35" t="s">
        <v>29</v>
      </c>
      <c r="G21" s="36" t="s">
        <v>30</v>
      </c>
      <c r="H21" s="37"/>
    </row>
    <row r="22" spans="2:11" ht="15" x14ac:dyDescent="0.25">
      <c r="B22" s="33"/>
      <c r="C22" s="38"/>
      <c r="D22" s="39" t="s">
        <v>31</v>
      </c>
      <c r="E22" s="39" t="s">
        <v>32</v>
      </c>
      <c r="F22" s="39" t="s">
        <v>33</v>
      </c>
      <c r="G22" s="40" t="s">
        <v>34</v>
      </c>
      <c r="H22" s="37"/>
    </row>
    <row r="23" spans="2:11" ht="15" x14ac:dyDescent="0.25">
      <c r="B23" s="33"/>
      <c r="C23" s="41" t="s">
        <v>35</v>
      </c>
      <c r="D23" s="39" t="s">
        <v>13</v>
      </c>
      <c r="E23" s="39" t="s">
        <v>36</v>
      </c>
      <c r="F23" s="39" t="s">
        <v>13</v>
      </c>
      <c r="G23" s="40" t="s">
        <v>13</v>
      </c>
      <c r="H23" s="37"/>
    </row>
    <row r="24" spans="2:11" ht="9" customHeight="1" x14ac:dyDescent="0.2">
      <c r="B24" s="33"/>
      <c r="C24" s="42"/>
      <c r="D24" s="43"/>
      <c r="E24" s="43"/>
      <c r="F24" s="43"/>
      <c r="G24" s="44"/>
      <c r="H24" s="37"/>
    </row>
    <row r="25" spans="2:11" ht="15" x14ac:dyDescent="0.25">
      <c r="B25" s="45">
        <v>1</v>
      </c>
      <c r="C25" s="46" t="s">
        <v>37</v>
      </c>
      <c r="D25" s="47">
        <f>'Claim Form - Non Staff Costs'!K74</f>
        <v>0</v>
      </c>
      <c r="E25" s="145">
        <f>'Claim Form - Non Staff Costs'!P18</f>
        <v>0.4</v>
      </c>
      <c r="F25" s="47">
        <f>D25*E25</f>
        <v>0</v>
      </c>
      <c r="G25" s="49">
        <f>D25-F25</f>
        <v>0</v>
      </c>
      <c r="H25" s="50"/>
      <c r="I25" s="51"/>
      <c r="J25" s="51"/>
    </row>
    <row r="26" spans="2:11" ht="15" x14ac:dyDescent="0.25">
      <c r="B26" s="45"/>
      <c r="C26" s="42"/>
      <c r="D26" s="47"/>
      <c r="E26" s="48"/>
      <c r="F26" s="47"/>
      <c r="G26" s="49"/>
      <c r="H26" s="50"/>
      <c r="I26" s="51"/>
      <c r="J26" s="51"/>
    </row>
    <row r="27" spans="2:11" ht="15" x14ac:dyDescent="0.25">
      <c r="B27" s="45">
        <v>2</v>
      </c>
      <c r="C27" s="46" t="s">
        <v>38</v>
      </c>
      <c r="D27" s="47">
        <f>' Staff Costs'!L42</f>
        <v>0</v>
      </c>
      <c r="E27" s="145">
        <f>' Staff Costs'!R17</f>
        <v>0.4</v>
      </c>
      <c r="F27" s="47">
        <f>D27*E27</f>
        <v>0</v>
      </c>
      <c r="G27" s="49">
        <f>D27-F27</f>
        <v>0</v>
      </c>
      <c r="H27" s="50"/>
      <c r="I27" s="125"/>
      <c r="J27" s="51"/>
    </row>
    <row r="28" spans="2:11" ht="15" x14ac:dyDescent="0.25">
      <c r="B28" s="45"/>
      <c r="C28" s="42"/>
      <c r="D28" s="47"/>
      <c r="E28" s="48"/>
      <c r="F28" s="47"/>
      <c r="G28" s="49"/>
      <c r="H28" s="50"/>
      <c r="I28" s="51"/>
      <c r="J28" s="51"/>
    </row>
    <row r="29" spans="2:11" ht="15.75" thickBot="1" x14ac:dyDescent="0.3">
      <c r="B29" s="45">
        <v>3</v>
      </c>
      <c r="C29" s="46" t="s">
        <v>8</v>
      </c>
      <c r="D29" s="52">
        <f>SUM(D25:D28)</f>
        <v>0</v>
      </c>
      <c r="E29" s="48"/>
      <c r="F29" s="52">
        <f>SUM(F25:F28)</f>
        <v>0</v>
      </c>
      <c r="G29" s="53">
        <f>SUM(G25:G28)</f>
        <v>0</v>
      </c>
      <c r="H29" s="50"/>
      <c r="I29" s="51"/>
      <c r="J29" s="51"/>
    </row>
    <row r="30" spans="2:11" ht="15.75" outlineLevel="1" thickTop="1" x14ac:dyDescent="0.25">
      <c r="B30" s="33"/>
      <c r="C30" s="54" t="s">
        <v>15</v>
      </c>
      <c r="D30" s="126">
        <f>D29-'Claim Form - Non Staff Costs'!K74-' Staff Costs'!L42</f>
        <v>0</v>
      </c>
      <c r="E30" s="48"/>
      <c r="F30" s="126">
        <f>F29-'Claim Form - Non Staff Costs'!P74-' Staff Costs'!R42</f>
        <v>0</v>
      </c>
      <c r="G30" s="127">
        <f>D29-F29-G29</f>
        <v>0</v>
      </c>
      <c r="H30" s="50"/>
      <c r="I30" s="51"/>
      <c r="J30" s="51"/>
    </row>
    <row r="31" spans="2:11" x14ac:dyDescent="0.2">
      <c r="B31" s="33"/>
      <c r="C31" s="55"/>
      <c r="D31" s="56"/>
      <c r="E31" s="57"/>
      <c r="F31" s="56"/>
      <c r="G31" s="58"/>
      <c r="H31" s="50"/>
      <c r="I31" s="51"/>
      <c r="J31" s="51"/>
    </row>
    <row r="32" spans="2:11" ht="15" thickBot="1" x14ac:dyDescent="0.25">
      <c r="B32" s="59"/>
      <c r="C32" s="60"/>
      <c r="D32" s="61"/>
      <c r="E32" s="62"/>
      <c r="F32" s="61"/>
      <c r="G32" s="61"/>
      <c r="H32" s="63"/>
      <c r="I32" s="51"/>
      <c r="J32" s="51"/>
    </row>
    <row r="33" spans="1:15" ht="15" thickBot="1" x14ac:dyDescent="0.25">
      <c r="C33" s="51"/>
      <c r="D33" s="64"/>
      <c r="E33" s="51"/>
      <c r="F33" s="51"/>
      <c r="G33" s="51"/>
      <c r="H33" s="51"/>
      <c r="I33" s="51"/>
      <c r="J33" s="51"/>
    </row>
    <row r="34" spans="1:15" x14ac:dyDescent="0.2">
      <c r="B34" s="30"/>
      <c r="C34" s="65"/>
      <c r="D34" s="66"/>
      <c r="E34" s="65"/>
      <c r="F34" s="65"/>
      <c r="G34" s="65"/>
      <c r="H34" s="67"/>
      <c r="I34" s="51"/>
      <c r="J34" s="51"/>
    </row>
    <row r="35" spans="1:15" ht="7.5" customHeight="1" x14ac:dyDescent="0.2">
      <c r="B35" s="33"/>
      <c r="C35" s="68"/>
      <c r="D35" s="69"/>
      <c r="E35" s="70"/>
      <c r="F35" s="70"/>
      <c r="G35" s="71"/>
      <c r="H35" s="50"/>
      <c r="I35" s="51"/>
      <c r="J35" s="51"/>
    </row>
    <row r="36" spans="1:15" ht="15" x14ac:dyDescent="0.25">
      <c r="B36" s="45">
        <v>4</v>
      </c>
      <c r="C36" s="72" t="s">
        <v>39</v>
      </c>
      <c r="D36" s="47">
        <f>G16*D27</f>
        <v>0</v>
      </c>
      <c r="E36" s="145">
        <f>E27</f>
        <v>0.4</v>
      </c>
      <c r="F36" s="47">
        <f>D36*E36</f>
        <v>0</v>
      </c>
      <c r="G36" s="49">
        <f>D36-F36</f>
        <v>0</v>
      </c>
      <c r="H36" s="50"/>
      <c r="I36" s="51"/>
      <c r="J36" s="51"/>
    </row>
    <row r="37" spans="1:15" x14ac:dyDescent="0.2">
      <c r="B37" s="33"/>
      <c r="C37" s="73"/>
      <c r="D37" s="47"/>
      <c r="E37" s="47"/>
      <c r="F37" s="47"/>
      <c r="G37" s="49"/>
      <c r="H37" s="50"/>
      <c r="I37" s="51"/>
      <c r="J37" s="51"/>
    </row>
    <row r="38" spans="1:15" ht="15.75" thickBot="1" x14ac:dyDescent="0.3">
      <c r="B38" s="45">
        <v>5</v>
      </c>
      <c r="C38" s="72" t="s">
        <v>40</v>
      </c>
      <c r="D38" s="52">
        <f>D29+D36</f>
        <v>0</v>
      </c>
      <c r="E38" s="47"/>
      <c r="F38" s="52">
        <f t="shared" ref="F38:G38" si="0">F29+F36</f>
        <v>0</v>
      </c>
      <c r="G38" s="53">
        <f t="shared" si="0"/>
        <v>0</v>
      </c>
      <c r="H38" s="50"/>
      <c r="I38" s="51"/>
      <c r="J38" s="51"/>
    </row>
    <row r="39" spans="1:15" ht="8.25" customHeight="1" thickTop="1" x14ac:dyDescent="0.25">
      <c r="B39" s="45"/>
      <c r="C39" s="74"/>
      <c r="D39" s="75"/>
      <c r="E39" s="76"/>
      <c r="F39" s="75"/>
      <c r="G39" s="77"/>
      <c r="H39" s="50"/>
      <c r="I39" s="51"/>
      <c r="J39" s="51"/>
    </row>
    <row r="40" spans="1:15" ht="15" thickBot="1" x14ac:dyDescent="0.25">
      <c r="B40" s="59"/>
      <c r="C40" s="61"/>
      <c r="D40" s="61"/>
      <c r="E40" s="61"/>
      <c r="F40" s="61"/>
      <c r="G40" s="61"/>
      <c r="H40" s="63"/>
      <c r="I40" s="51"/>
      <c r="J40" s="51"/>
    </row>
    <row r="41" spans="1:15" x14ac:dyDescent="0.2">
      <c r="C41" s="51"/>
      <c r="D41" s="51"/>
      <c r="E41" s="51"/>
      <c r="F41" s="51"/>
      <c r="G41" s="51"/>
      <c r="H41" s="51"/>
      <c r="I41" s="51"/>
      <c r="J41" s="51"/>
    </row>
    <row r="42" spans="1:15" x14ac:dyDescent="0.2">
      <c r="B42" s="134"/>
      <c r="C42" s="141"/>
      <c r="D42" s="141"/>
      <c r="E42" s="141"/>
      <c r="F42" s="141"/>
      <c r="G42" s="141"/>
      <c r="H42" s="141"/>
      <c r="I42" s="141"/>
      <c r="J42" s="141"/>
      <c r="K42" s="134"/>
      <c r="L42" s="134"/>
      <c r="M42" s="134"/>
      <c r="N42" s="134"/>
      <c r="O42" s="134"/>
    </row>
    <row r="43" spans="1:15" x14ac:dyDescent="0.2">
      <c r="B43" s="134"/>
      <c r="C43" s="141"/>
      <c r="D43" s="141"/>
      <c r="E43" s="141"/>
      <c r="F43" s="141"/>
      <c r="G43" s="141"/>
      <c r="H43" s="141"/>
      <c r="I43" s="141"/>
      <c r="J43" s="141"/>
      <c r="K43" s="134"/>
      <c r="L43" s="134"/>
      <c r="M43" s="134"/>
      <c r="N43" s="134"/>
      <c r="O43" s="134"/>
    </row>
    <row r="44" spans="1:15" x14ac:dyDescent="0.2">
      <c r="A44" s="107" t="s">
        <v>59</v>
      </c>
      <c r="B44" s="134" t="s">
        <v>18</v>
      </c>
      <c r="C44" s="138" t="s">
        <v>20</v>
      </c>
      <c r="D44" s="134"/>
      <c r="E44" s="134"/>
      <c r="F44" s="134"/>
      <c r="G44" s="137" t="s">
        <v>60</v>
      </c>
      <c r="H44" s="138" t="s">
        <v>21</v>
      </c>
      <c r="I44" s="134"/>
      <c r="J44" s="134"/>
      <c r="K44" s="134"/>
      <c r="L44" s="134"/>
      <c r="M44" s="134"/>
      <c r="N44" s="134"/>
      <c r="O44" s="134"/>
    </row>
    <row r="45" spans="1:15" x14ac:dyDescent="0.2">
      <c r="B45" s="134"/>
      <c r="C45" s="138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1:15" x14ac:dyDescent="0.2">
      <c r="B46" s="134"/>
      <c r="C46" s="138" t="s">
        <v>18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1:15" x14ac:dyDescent="0.2">
      <c r="B47" s="134"/>
      <c r="C47" s="138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1:15" x14ac:dyDescent="0.2">
      <c r="B48" s="134"/>
      <c r="C48" s="138" t="s">
        <v>22</v>
      </c>
      <c r="D48" s="134"/>
      <c r="E48" s="134"/>
      <c r="F48" s="134"/>
      <c r="G48" s="134"/>
      <c r="H48" s="138" t="s">
        <v>22</v>
      </c>
      <c r="I48" s="134"/>
      <c r="J48" s="134"/>
      <c r="K48" s="134"/>
      <c r="L48" s="134"/>
      <c r="M48" s="134"/>
      <c r="N48" s="134"/>
      <c r="O48" s="134"/>
    </row>
    <row r="49" spans="2:15" x14ac:dyDescent="0.2">
      <c r="B49" s="134"/>
      <c r="C49" s="138"/>
      <c r="D49" s="134"/>
      <c r="E49" s="134"/>
      <c r="F49" s="134"/>
      <c r="G49" s="134"/>
      <c r="H49" s="138"/>
      <c r="I49" s="134"/>
      <c r="J49" s="134"/>
      <c r="K49" s="134"/>
      <c r="L49" s="134"/>
      <c r="M49" s="134"/>
      <c r="N49" s="134"/>
      <c r="O49" s="134"/>
    </row>
    <row r="50" spans="2:15" x14ac:dyDescent="0.2">
      <c r="B50" s="134"/>
      <c r="C50" s="138"/>
      <c r="D50" s="134"/>
      <c r="E50" s="134"/>
      <c r="F50" s="134"/>
      <c r="G50" s="134"/>
      <c r="H50" s="138"/>
      <c r="I50" s="134"/>
      <c r="J50" s="134"/>
      <c r="K50" s="134"/>
      <c r="L50" s="134"/>
      <c r="M50" s="134"/>
      <c r="N50" s="134"/>
      <c r="O50" s="134"/>
    </row>
    <row r="51" spans="2:15" x14ac:dyDescent="0.2">
      <c r="B51" s="134"/>
      <c r="C51" s="138"/>
      <c r="D51" s="134"/>
      <c r="E51" s="134"/>
      <c r="F51" s="134"/>
      <c r="G51" s="134"/>
      <c r="H51" s="138"/>
      <c r="I51" s="134"/>
      <c r="J51" s="134"/>
      <c r="K51" s="134"/>
      <c r="L51" s="134"/>
      <c r="M51" s="134"/>
      <c r="N51" s="134"/>
      <c r="O51" s="134"/>
    </row>
    <row r="52" spans="2:15" x14ac:dyDescent="0.2">
      <c r="B52" s="134"/>
      <c r="C52" s="138" t="s">
        <v>23</v>
      </c>
      <c r="D52" s="134"/>
      <c r="E52" s="134"/>
      <c r="F52" s="134"/>
      <c r="G52" s="134"/>
      <c r="H52" s="138" t="s">
        <v>23</v>
      </c>
      <c r="I52" s="134"/>
      <c r="J52" s="134"/>
      <c r="K52" s="134"/>
      <c r="L52" s="134"/>
      <c r="M52" s="134"/>
      <c r="N52" s="134"/>
      <c r="O52" s="134"/>
    </row>
    <row r="53" spans="2:15" x14ac:dyDescent="0.2">
      <c r="B53" s="134"/>
      <c r="C53" s="138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2:15" x14ac:dyDescent="0.2">
      <c r="C54" s="14" t="s">
        <v>24</v>
      </c>
    </row>
    <row r="55" spans="2:15" x14ac:dyDescent="0.2">
      <c r="C55" s="15" t="s">
        <v>89</v>
      </c>
    </row>
    <row r="56" spans="2:15" x14ac:dyDescent="0.2">
      <c r="C56" s="15" t="s">
        <v>25</v>
      </c>
    </row>
  </sheetData>
  <sheetProtection algorithmName="SHA-512" hashValue="QmfoKzZXKOyr70cXTgg/5IGarSKxNGKHiM77met29e9XQwVsgYs8UpZ7HNNCb3tdVyEOQB7ETBjclvD7Fgfhlw==" saltValue="1XTVAAcQY8q+VAqSwZPKOA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B2:N107"/>
  <sheetViews>
    <sheetView topLeftCell="A10" workbookViewId="0">
      <selection activeCell="P29" sqref="P29"/>
    </sheetView>
  </sheetViews>
  <sheetFormatPr defaultRowHeight="14.25" x14ac:dyDescent="0.2"/>
  <cols>
    <col min="1" max="1" width="2" customWidth="1"/>
    <col min="12" max="12" width="7.5" customWidth="1"/>
    <col min="13" max="13" width="1.375" customWidth="1"/>
    <col min="14" max="14" width="11.625" customWidth="1"/>
  </cols>
  <sheetData>
    <row r="2" spans="2:14" ht="18" x14ac:dyDescent="0.25">
      <c r="B2" s="1" t="s">
        <v>84</v>
      </c>
    </row>
    <row r="4" spans="2:14" ht="15" x14ac:dyDescent="0.25">
      <c r="B4" s="2" t="s">
        <v>43</v>
      </c>
    </row>
    <row r="10" spans="2:14" ht="18" x14ac:dyDescent="0.25">
      <c r="G10" s="100"/>
      <c r="N10" s="104" t="s">
        <v>47</v>
      </c>
    </row>
    <row r="11" spans="2:14" x14ac:dyDescent="0.2">
      <c r="N11" s="105" t="s">
        <v>48</v>
      </c>
    </row>
    <row r="12" spans="2:14" x14ac:dyDescent="0.2">
      <c r="N12" s="106" t="s">
        <v>49</v>
      </c>
    </row>
    <row r="13" spans="2:14" x14ac:dyDescent="0.2">
      <c r="D13" t="s">
        <v>42</v>
      </c>
    </row>
    <row r="16" spans="2:14" x14ac:dyDescent="0.2">
      <c r="N16" s="101"/>
    </row>
    <row r="17" spans="14:14" x14ac:dyDescent="0.2">
      <c r="N17" s="102"/>
    </row>
    <row r="18" spans="14:14" x14ac:dyDescent="0.2">
      <c r="N18" s="102"/>
    </row>
    <row r="19" spans="14:14" x14ac:dyDescent="0.2">
      <c r="N19" s="102"/>
    </row>
    <row r="20" spans="14:14" x14ac:dyDescent="0.2">
      <c r="N20" s="102"/>
    </row>
    <row r="21" spans="14:14" x14ac:dyDescent="0.2">
      <c r="N21" s="102"/>
    </row>
    <row r="22" spans="14:14" x14ac:dyDescent="0.2">
      <c r="N22" s="102"/>
    </row>
    <row r="23" spans="14:14" x14ac:dyDescent="0.2">
      <c r="N23" s="102"/>
    </row>
    <row r="24" spans="14:14" x14ac:dyDescent="0.2">
      <c r="N24" s="102"/>
    </row>
    <row r="25" spans="14:14" x14ac:dyDescent="0.2">
      <c r="N25" s="102"/>
    </row>
    <row r="26" spans="14:14" x14ac:dyDescent="0.2">
      <c r="N26" s="102"/>
    </row>
    <row r="27" spans="14:14" x14ac:dyDescent="0.2">
      <c r="N27" s="102"/>
    </row>
    <row r="28" spans="14:14" x14ac:dyDescent="0.2">
      <c r="N28" s="102"/>
    </row>
    <row r="29" spans="14:14" x14ac:dyDescent="0.2">
      <c r="N29" s="102"/>
    </row>
    <row r="30" spans="14:14" x14ac:dyDescent="0.2">
      <c r="N30" s="102"/>
    </row>
    <row r="31" spans="14:14" x14ac:dyDescent="0.2">
      <c r="N31" s="102"/>
    </row>
    <row r="32" spans="14:14" x14ac:dyDescent="0.2">
      <c r="N32" s="102"/>
    </row>
    <row r="33" spans="14:14" x14ac:dyDescent="0.2">
      <c r="N33" s="102"/>
    </row>
    <row r="34" spans="14:14" x14ac:dyDescent="0.2">
      <c r="N34" s="102"/>
    </row>
    <row r="35" spans="14:14" x14ac:dyDescent="0.2">
      <c r="N35" s="102"/>
    </row>
    <row r="36" spans="14:14" x14ac:dyDescent="0.2">
      <c r="N36" s="102"/>
    </row>
    <row r="37" spans="14:14" x14ac:dyDescent="0.2">
      <c r="N37" s="102"/>
    </row>
    <row r="38" spans="14:14" x14ac:dyDescent="0.2">
      <c r="N38" s="102"/>
    </row>
    <row r="39" spans="14:14" x14ac:dyDescent="0.2">
      <c r="N39" s="102"/>
    </row>
    <row r="40" spans="14:14" x14ac:dyDescent="0.2">
      <c r="N40" s="102"/>
    </row>
    <row r="41" spans="14:14" x14ac:dyDescent="0.2">
      <c r="N41" s="102"/>
    </row>
    <row r="42" spans="14:14" x14ac:dyDescent="0.2">
      <c r="N42" s="102"/>
    </row>
    <row r="43" spans="14:14" x14ac:dyDescent="0.2">
      <c r="N43" s="102"/>
    </row>
    <row r="44" spans="14:14" x14ac:dyDescent="0.2">
      <c r="N44" s="102"/>
    </row>
    <row r="45" spans="14:14" x14ac:dyDescent="0.2">
      <c r="N45" s="102"/>
    </row>
    <row r="46" spans="14:14" x14ac:dyDescent="0.2">
      <c r="N46" s="102"/>
    </row>
    <row r="47" spans="14:14" x14ac:dyDescent="0.2">
      <c r="N47" s="102"/>
    </row>
    <row r="48" spans="14:14" x14ac:dyDescent="0.2">
      <c r="N48" s="102"/>
    </row>
    <row r="49" spans="4:14" x14ac:dyDescent="0.2">
      <c r="N49" s="102"/>
    </row>
    <row r="50" spans="4:14" x14ac:dyDescent="0.2">
      <c r="N50" s="102"/>
    </row>
    <row r="51" spans="4:14" x14ac:dyDescent="0.2">
      <c r="N51" s="102"/>
    </row>
    <row r="52" spans="4:14" x14ac:dyDescent="0.2">
      <c r="N52" s="102"/>
    </row>
    <row r="53" spans="4:14" x14ac:dyDescent="0.2">
      <c r="N53" s="102"/>
    </row>
    <row r="54" spans="4:14" x14ac:dyDescent="0.2">
      <c r="N54" s="102"/>
    </row>
    <row r="55" spans="4:14" ht="15" x14ac:dyDescent="0.25">
      <c r="D55" s="84"/>
      <c r="N55" s="102"/>
    </row>
    <row r="56" spans="4:14" x14ac:dyDescent="0.2">
      <c r="N56" s="102"/>
    </row>
    <row r="57" spans="4:14" x14ac:dyDescent="0.2">
      <c r="N57" s="103"/>
    </row>
    <row r="74" spans="3:13" ht="15" x14ac:dyDescent="0.25">
      <c r="C74" s="85" t="s">
        <v>58</v>
      </c>
    </row>
    <row r="75" spans="3:13" ht="15" thickBot="1" x14ac:dyDescent="0.25"/>
    <row r="76" spans="3:13" x14ac:dyDescent="0.2"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4"/>
    </row>
    <row r="77" spans="3:13" ht="15" x14ac:dyDescent="0.25">
      <c r="C77" s="95"/>
      <c r="D77" s="91" t="s">
        <v>44</v>
      </c>
      <c r="E77" s="86"/>
      <c r="F77" s="86"/>
      <c r="G77" s="86"/>
      <c r="H77" s="86"/>
      <c r="I77" s="86"/>
      <c r="J77" s="86"/>
      <c r="K77" s="86"/>
      <c r="L77" s="87"/>
      <c r="M77" s="96"/>
    </row>
    <row r="78" spans="3:13" ht="6.75" customHeight="1" x14ac:dyDescent="0.2">
      <c r="C78" s="95"/>
      <c r="D78" s="42"/>
      <c r="E78" s="43"/>
      <c r="F78" s="43"/>
      <c r="G78" s="43"/>
      <c r="H78" s="43"/>
      <c r="I78" s="43"/>
      <c r="J78" s="43"/>
      <c r="K78" s="43"/>
      <c r="L78" s="44"/>
      <c r="M78" s="96"/>
    </row>
    <row r="79" spans="3:13" x14ac:dyDescent="0.2">
      <c r="C79" s="95"/>
      <c r="D79" s="90" t="s">
        <v>50</v>
      </c>
      <c r="E79" s="43"/>
      <c r="F79" s="43"/>
      <c r="G79" s="43"/>
      <c r="H79" s="43"/>
      <c r="I79" s="43"/>
      <c r="J79" s="43"/>
      <c r="K79" s="43"/>
      <c r="L79" s="44"/>
      <c r="M79" s="96"/>
    </row>
    <row r="80" spans="3:13" x14ac:dyDescent="0.2">
      <c r="C80" s="95"/>
      <c r="D80" s="90" t="s">
        <v>51</v>
      </c>
      <c r="E80" s="43"/>
      <c r="F80" s="43"/>
      <c r="G80" s="43"/>
      <c r="H80" s="43"/>
      <c r="I80" s="43"/>
      <c r="J80" s="43"/>
      <c r="K80" s="43"/>
      <c r="L80" s="44"/>
      <c r="M80" s="96"/>
    </row>
    <row r="81" spans="3:13" x14ac:dyDescent="0.2">
      <c r="C81" s="95"/>
      <c r="D81" s="90" t="s">
        <v>52</v>
      </c>
      <c r="E81" s="43"/>
      <c r="F81" s="43"/>
      <c r="G81" s="43"/>
      <c r="H81" s="43"/>
      <c r="I81" s="43"/>
      <c r="J81" s="43"/>
      <c r="K81" s="43"/>
      <c r="L81" s="44"/>
      <c r="M81" s="96"/>
    </row>
    <row r="82" spans="3:13" x14ac:dyDescent="0.2">
      <c r="C82" s="95"/>
      <c r="D82" s="90" t="s">
        <v>53</v>
      </c>
      <c r="E82" s="43"/>
      <c r="F82" s="43"/>
      <c r="G82" s="43"/>
      <c r="H82" s="43"/>
      <c r="I82" s="43"/>
      <c r="J82" s="43"/>
      <c r="K82" s="43"/>
      <c r="L82" s="44"/>
      <c r="M82" s="96"/>
    </row>
    <row r="83" spans="3:13" x14ac:dyDescent="0.2">
      <c r="C83" s="95"/>
      <c r="D83" s="90" t="s">
        <v>102</v>
      </c>
      <c r="E83" s="43"/>
      <c r="F83" s="43"/>
      <c r="G83" s="43"/>
      <c r="H83" s="43"/>
      <c r="I83" s="43"/>
      <c r="J83" s="43"/>
      <c r="K83" s="43"/>
      <c r="L83" s="44"/>
      <c r="M83" s="96"/>
    </row>
    <row r="84" spans="3:13" x14ac:dyDescent="0.2">
      <c r="C84" s="95"/>
      <c r="D84" s="90" t="s">
        <v>92</v>
      </c>
      <c r="E84" s="43"/>
      <c r="F84" s="43"/>
      <c r="G84" s="43"/>
      <c r="H84" s="43"/>
      <c r="I84" s="43"/>
      <c r="J84" s="43"/>
      <c r="K84" s="43"/>
      <c r="L84" s="44"/>
      <c r="M84" s="96"/>
    </row>
    <row r="85" spans="3:13" x14ac:dyDescent="0.2">
      <c r="C85" s="95"/>
      <c r="D85" s="55"/>
      <c r="E85" s="88"/>
      <c r="F85" s="88"/>
      <c r="G85" s="88"/>
      <c r="H85" s="88"/>
      <c r="I85" s="88"/>
      <c r="J85" s="88"/>
      <c r="K85" s="88"/>
      <c r="L85" s="89"/>
      <c r="M85" s="96"/>
    </row>
    <row r="86" spans="3:13" ht="15" thickBot="1" x14ac:dyDescent="0.25">
      <c r="C86" s="97"/>
      <c r="D86" s="98"/>
      <c r="E86" s="98"/>
      <c r="F86" s="98"/>
      <c r="G86" s="98"/>
      <c r="H86" s="98"/>
      <c r="I86" s="98"/>
      <c r="J86" s="98"/>
      <c r="K86" s="98"/>
      <c r="L86" s="98"/>
      <c r="M86" s="99"/>
    </row>
    <row r="88" spans="3:13" ht="15" thickBot="1" x14ac:dyDescent="0.25"/>
    <row r="89" spans="3:13" x14ac:dyDescent="0.2"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4"/>
    </row>
    <row r="90" spans="3:13" ht="15" x14ac:dyDescent="0.25">
      <c r="C90" s="95"/>
      <c r="D90" s="91" t="s">
        <v>45</v>
      </c>
      <c r="E90" s="86"/>
      <c r="F90" s="86"/>
      <c r="G90" s="86"/>
      <c r="H90" s="86"/>
      <c r="I90" s="86"/>
      <c r="J90" s="86"/>
      <c r="K90" s="86"/>
      <c r="L90" s="87"/>
      <c r="M90" s="96"/>
    </row>
    <row r="91" spans="3:13" ht="6" customHeight="1" x14ac:dyDescent="0.2">
      <c r="C91" s="95"/>
      <c r="D91" s="42"/>
      <c r="E91" s="43"/>
      <c r="F91" s="43"/>
      <c r="G91" s="43"/>
      <c r="H91" s="43"/>
      <c r="I91" s="43"/>
      <c r="J91" s="43"/>
      <c r="K91" s="43"/>
      <c r="L91" s="44"/>
      <c r="M91" s="96"/>
    </row>
    <row r="92" spans="3:13" x14ac:dyDescent="0.2">
      <c r="C92" s="95"/>
      <c r="D92" s="90" t="s">
        <v>54</v>
      </c>
      <c r="E92" s="43"/>
      <c r="F92" s="43"/>
      <c r="G92" s="43"/>
      <c r="H92" s="43"/>
      <c r="I92" s="43"/>
      <c r="J92" s="43"/>
      <c r="K92" s="43"/>
      <c r="L92" s="44"/>
      <c r="M92" s="96"/>
    </row>
    <row r="93" spans="3:13" x14ac:dyDescent="0.2">
      <c r="C93" s="95"/>
      <c r="D93" s="90" t="s">
        <v>55</v>
      </c>
      <c r="E93" s="43"/>
      <c r="F93" s="43"/>
      <c r="G93" s="43"/>
      <c r="H93" s="43"/>
      <c r="I93" s="43"/>
      <c r="J93" s="43"/>
      <c r="K93" s="43"/>
      <c r="L93" s="44"/>
      <c r="M93" s="96"/>
    </row>
    <row r="94" spans="3:13" x14ac:dyDescent="0.2">
      <c r="C94" s="95"/>
      <c r="D94" s="90" t="s">
        <v>56</v>
      </c>
      <c r="E94" s="43"/>
      <c r="F94" s="43"/>
      <c r="G94" s="43"/>
      <c r="H94" s="43"/>
      <c r="I94" s="43"/>
      <c r="J94" s="43"/>
      <c r="K94" s="43"/>
      <c r="L94" s="44"/>
      <c r="M94" s="96"/>
    </row>
    <row r="95" spans="3:13" x14ac:dyDescent="0.2">
      <c r="C95" s="95"/>
      <c r="D95" s="55"/>
      <c r="E95" s="88"/>
      <c r="F95" s="88"/>
      <c r="G95" s="88"/>
      <c r="H95" s="88"/>
      <c r="I95" s="88"/>
      <c r="J95" s="88"/>
      <c r="K95" s="88"/>
      <c r="L95" s="89"/>
      <c r="M95" s="96"/>
    </row>
    <row r="96" spans="3:13" ht="15" thickBot="1" x14ac:dyDescent="0.25">
      <c r="C96" s="97"/>
      <c r="D96" s="98"/>
      <c r="E96" s="98"/>
      <c r="F96" s="98"/>
      <c r="G96" s="98"/>
      <c r="H96" s="98"/>
      <c r="I96" s="98"/>
      <c r="J96" s="98"/>
      <c r="K96" s="98"/>
      <c r="L96" s="98"/>
      <c r="M96" s="99"/>
    </row>
    <row r="97" spans="3:13" ht="15" thickBot="1" x14ac:dyDescent="0.25"/>
    <row r="98" spans="3:13" x14ac:dyDescent="0.2"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4"/>
    </row>
    <row r="99" spans="3:13" ht="15" x14ac:dyDescent="0.25">
      <c r="C99" s="95"/>
      <c r="D99" s="91" t="s">
        <v>46</v>
      </c>
      <c r="E99" s="86"/>
      <c r="F99" s="86"/>
      <c r="G99" s="86"/>
      <c r="H99" s="86"/>
      <c r="I99" s="86"/>
      <c r="J99" s="86"/>
      <c r="K99" s="86"/>
      <c r="L99" s="87"/>
      <c r="M99" s="96"/>
    </row>
    <row r="100" spans="3:13" ht="8.25" customHeight="1" x14ac:dyDescent="0.2">
      <c r="C100" s="95"/>
      <c r="D100" s="42"/>
      <c r="E100" s="43"/>
      <c r="F100" s="43"/>
      <c r="G100" s="43"/>
      <c r="H100" s="43"/>
      <c r="I100" s="43"/>
      <c r="J100" s="43"/>
      <c r="K100" s="43"/>
      <c r="L100" s="44"/>
      <c r="M100" s="96"/>
    </row>
    <row r="101" spans="3:13" x14ac:dyDescent="0.2">
      <c r="C101" s="95"/>
      <c r="D101" s="90" t="s">
        <v>93</v>
      </c>
      <c r="E101" s="43"/>
      <c r="F101" s="43"/>
      <c r="G101" s="43"/>
      <c r="H101" s="43"/>
      <c r="I101" s="43"/>
      <c r="J101" s="43"/>
      <c r="K101" s="43"/>
      <c r="L101" s="44"/>
      <c r="M101" s="96"/>
    </row>
    <row r="102" spans="3:13" x14ac:dyDescent="0.2">
      <c r="C102" s="95"/>
      <c r="D102" s="90" t="s">
        <v>101</v>
      </c>
      <c r="E102" s="43"/>
      <c r="F102" s="43"/>
      <c r="G102" s="43"/>
      <c r="H102" s="43"/>
      <c r="I102" s="43"/>
      <c r="J102" s="43"/>
      <c r="K102" s="43"/>
      <c r="L102" s="44"/>
      <c r="M102" s="96"/>
    </row>
    <row r="103" spans="3:13" x14ac:dyDescent="0.2">
      <c r="C103" s="95"/>
      <c r="D103" s="90" t="s">
        <v>94</v>
      </c>
      <c r="E103" s="43"/>
      <c r="F103" s="43"/>
      <c r="G103" s="43"/>
      <c r="H103" s="43"/>
      <c r="I103" s="43"/>
      <c r="J103" s="43"/>
      <c r="K103" s="43"/>
      <c r="L103" s="44"/>
      <c r="M103" s="96"/>
    </row>
    <row r="104" spans="3:13" x14ac:dyDescent="0.2">
      <c r="C104" s="95"/>
      <c r="D104" s="90" t="s">
        <v>95</v>
      </c>
      <c r="E104" s="43"/>
      <c r="F104" s="43"/>
      <c r="G104" s="43"/>
      <c r="H104" s="43"/>
      <c r="I104" s="43"/>
      <c r="J104" s="43"/>
      <c r="K104" s="43"/>
      <c r="L104" s="44"/>
      <c r="M104" s="96"/>
    </row>
    <row r="105" spans="3:13" x14ac:dyDescent="0.2">
      <c r="C105" s="95"/>
      <c r="D105" s="90" t="s">
        <v>57</v>
      </c>
      <c r="E105" s="43"/>
      <c r="F105" s="43"/>
      <c r="G105" s="43"/>
      <c r="H105" s="43"/>
      <c r="I105" s="43"/>
      <c r="J105" s="43"/>
      <c r="K105" s="43"/>
      <c r="L105" s="44"/>
      <c r="M105" s="96"/>
    </row>
    <row r="106" spans="3:13" x14ac:dyDescent="0.2">
      <c r="C106" s="95"/>
      <c r="D106" s="55"/>
      <c r="E106" s="88"/>
      <c r="F106" s="88"/>
      <c r="G106" s="88"/>
      <c r="H106" s="88"/>
      <c r="I106" s="88"/>
      <c r="J106" s="88"/>
      <c r="K106" s="88"/>
      <c r="L106" s="89"/>
      <c r="M106" s="96"/>
    </row>
    <row r="107" spans="3:13" ht="15" thickBot="1" x14ac:dyDescent="0.25">
      <c r="C107" s="97"/>
      <c r="D107" s="98"/>
      <c r="E107" s="98"/>
      <c r="F107" s="98"/>
      <c r="G107" s="98"/>
      <c r="H107" s="98"/>
      <c r="I107" s="98"/>
      <c r="J107" s="98"/>
      <c r="K107" s="98"/>
      <c r="L107" s="98"/>
      <c r="M107" s="99"/>
    </row>
  </sheetData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4"/>
  </sheetPr>
  <dimension ref="A3:J6"/>
  <sheetViews>
    <sheetView topLeftCell="A7" workbookViewId="0">
      <selection activeCell="L3" sqref="L3"/>
    </sheetView>
  </sheetViews>
  <sheetFormatPr defaultRowHeight="14.25" x14ac:dyDescent="0.2"/>
  <sheetData>
    <row r="3" spans="1:10" ht="18" x14ac:dyDescent="0.25">
      <c r="A3" s="79"/>
      <c r="D3" s="83" t="s">
        <v>41</v>
      </c>
      <c r="F3" s="80"/>
      <c r="G3" s="80"/>
      <c r="H3" s="80"/>
      <c r="I3" s="80"/>
      <c r="J3" s="81"/>
    </row>
    <row r="4" spans="1:10" ht="15" x14ac:dyDescent="0.2">
      <c r="B4" s="78"/>
    </row>
    <row r="5" spans="1:10" ht="15" x14ac:dyDescent="0.2">
      <c r="B5" s="78"/>
    </row>
    <row r="6" spans="1:10" ht="15" x14ac:dyDescent="0.2">
      <c r="B6" s="78"/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10</xdr:col>
                <xdr:colOff>247650</xdr:colOff>
                <xdr:row>37</xdr:row>
                <xdr:rowOff>9525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B43"/>
  <sheetViews>
    <sheetView workbookViewId="0">
      <selection activeCell="E27" sqref="E27"/>
    </sheetView>
  </sheetViews>
  <sheetFormatPr defaultRowHeight="14.25" x14ac:dyDescent="0.2"/>
  <sheetData>
    <row r="2" spans="2:2" ht="15" x14ac:dyDescent="0.25">
      <c r="B2" s="85" t="s">
        <v>107</v>
      </c>
    </row>
    <row r="25" spans="2:2" ht="15" x14ac:dyDescent="0.25">
      <c r="B25" s="85" t="s">
        <v>124</v>
      </c>
    </row>
    <row r="27" spans="2:2" x14ac:dyDescent="0.2">
      <c r="B27" t="s">
        <v>109</v>
      </c>
    </row>
    <row r="28" spans="2:2" x14ac:dyDescent="0.2">
      <c r="B28" t="s">
        <v>110</v>
      </c>
    </row>
    <row r="29" spans="2:2" x14ac:dyDescent="0.2">
      <c r="B29" t="s">
        <v>111</v>
      </c>
    </row>
    <row r="30" spans="2:2" x14ac:dyDescent="0.2">
      <c r="B30" t="s">
        <v>112</v>
      </c>
    </row>
    <row r="31" spans="2:2" x14ac:dyDescent="0.2">
      <c r="B31" t="s">
        <v>113</v>
      </c>
    </row>
    <row r="32" spans="2:2" x14ac:dyDescent="0.2">
      <c r="B32" t="s">
        <v>114</v>
      </c>
    </row>
    <row r="33" spans="2:2" x14ac:dyDescent="0.2">
      <c r="B33" t="s">
        <v>115</v>
      </c>
    </row>
    <row r="34" spans="2:2" x14ac:dyDescent="0.2">
      <c r="B34" t="s">
        <v>117</v>
      </c>
    </row>
    <row r="35" spans="2:2" x14ac:dyDescent="0.2">
      <c r="B35" t="s">
        <v>118</v>
      </c>
    </row>
    <row r="36" spans="2:2" x14ac:dyDescent="0.2">
      <c r="B36" t="s">
        <v>119</v>
      </c>
    </row>
    <row r="37" spans="2:2" x14ac:dyDescent="0.2">
      <c r="B37" t="s">
        <v>120</v>
      </c>
    </row>
    <row r="38" spans="2:2" x14ac:dyDescent="0.2">
      <c r="B38" t="s">
        <v>121</v>
      </c>
    </row>
    <row r="39" spans="2:2" x14ac:dyDescent="0.2">
      <c r="B39" t="s">
        <v>122</v>
      </c>
    </row>
    <row r="41" spans="2:2" ht="15" x14ac:dyDescent="0.25">
      <c r="B41" s="85" t="s">
        <v>123</v>
      </c>
    </row>
    <row r="43" spans="2:2" x14ac:dyDescent="0.2">
      <c r="B43" t="s">
        <v>116</v>
      </c>
    </row>
  </sheetData>
  <sheetProtection password="E961" sheet="1" objects="1" scenarios="1"/>
  <pageMargins left="0.7" right="0.7" top="0.75" bottom="0.75" header="0.3" footer="0.3"/>
  <pageSetup paperSize="9"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71FFD1B571BE2883E0537D20C80A46C7" version="1.0.0">
  <systemFields>
    <field name="Objective-Id">
      <value order="0">A3401113</value>
    </field>
    <field name="Objective-Title">
      <value order="0">Green Infrastructure - Claim Form - LIVE - 22 February 2021</value>
    </field>
    <field name="Objective-Description">
      <value order="0"/>
    </field>
    <field name="Objective-CreationStamp">
      <value order="0">2021-02-22T14:43:40Z</value>
    </field>
    <field name="Objective-IsApproved">
      <value order="0">false</value>
    </field>
    <field name="Objective-IsPublished">
      <value order="0">true</value>
    </field>
    <field name="Objective-DatePublished">
      <value order="0">2021-06-18T11:03:12Z</value>
    </field>
    <field name="Objective-ModificationStamp">
      <value order="0">2021-06-18T11:03:12Z</value>
    </field>
    <field name="Objective-Owner">
      <value order="0">Derek Peacock</value>
    </field>
    <field name="Objective-Path">
      <value order="0">Objective Global Folder:NatureScot Fileplan:NAT - Natural Environments:URB - Urban:GISI - Green Infrastructure Strategic Intervention:GUID - Guidance:GISI - Guidance for Grantees - Finance - Phase 2</value>
    </field>
    <field name="Objective-Parent">
      <value order="0">GISI - Guidance for Grantees - Finance - Phase 2</value>
    </field>
    <field name="Objective-State">
      <value order="0">Published</value>
    </field>
    <field name="Objective-VersionId">
      <value order="0">vA6161956</value>
    </field>
    <field name="Objective-Version">
      <value order="0">7.0</value>
    </field>
    <field name="Objective-VersionNumber">
      <value order="0">7</value>
    </field>
    <field name="Objective-VersionComment">
      <value order="0"/>
    </field>
    <field name="Objective-FileNumber">
      <value order="0">qA159700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Date of Original">
        <value order="0"/>
      </field>
      <field name="Objective-Sensitivity Review Date">
        <value order="0"/>
      </field>
      <field name="Objective-FOI Exemption">
        <value order="0">Release</value>
      </field>
      <field name="Objective-DPA Exemption">
        <value order="0">Release</value>
      </field>
      <field name="Objective-EIR Exception">
        <value order="0">Release</value>
      </field>
      <field name="Objective-Justification">
        <value order="0"/>
      </field>
      <field name="Objective-Date of Request">
        <value order="0"/>
      </field>
      <field name="Objective-Date of Release">
        <value order="0"/>
      </field>
      <field name="Objective-FOI/EIR Disclosure Date">
        <value order="0"/>
      </field>
      <field name="Objective-FOI/EIR Dissemination Date">
        <value order="0"/>
      </field>
      <field name="Objective-FOI Release Details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Claim Form - Non Staff Costs</vt:lpstr>
      <vt:lpstr> Staff Costs</vt:lpstr>
      <vt:lpstr>Claim - Summary</vt:lpstr>
      <vt:lpstr>Claim Overview</vt:lpstr>
      <vt:lpstr>EUMIS Overview - Optional</vt:lpstr>
      <vt:lpstr>Note - ERDF Headings</vt:lpstr>
      <vt:lpstr>' Staff Costs'!Print_Area</vt:lpstr>
      <vt:lpstr>'Claim Form - Non Staff Costs'!Print_Area</vt:lpstr>
      <vt:lpstr>' Staff Costs'!Print_Titles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Peacock</dc:creator>
  <cp:lastModifiedBy>Steven Smith</cp:lastModifiedBy>
  <cp:lastPrinted>2021-06-18T10:19:49Z</cp:lastPrinted>
  <dcterms:created xsi:type="dcterms:W3CDTF">2015-11-27T11:11:20Z</dcterms:created>
  <dcterms:modified xsi:type="dcterms:W3CDTF">2021-06-18T11:03:06Z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A3401113</vt:lpwstr>
  </property>
  <property fmtid="{D5CDD505-2E9C-101B-9397-08002B2CF9AE}" pid="4" name="Objective-Title">
    <vt:lpwstr>Green Infrastructure - Claim Form - LIVE - 22 February 2021</vt:lpwstr>
  </property>
  <property fmtid="{D5CDD505-2E9C-101B-9397-08002B2CF9AE}" pid="5" name="Objective-Comment">
    <vt:lpwstr/>
  </property>
  <property fmtid="{D5CDD505-2E9C-101B-9397-08002B2CF9AE}" pid="6" name="Objective-CreationStamp">
    <vt:filetime>2021-02-22T14:43:40Z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2021-06-18T11:03:12Z</vt:filetime>
  </property>
  <property fmtid="{D5CDD505-2E9C-101B-9397-08002B2CF9AE}" pid="10" name="Objective-ModificationStamp">
    <vt:filetime>2021-06-18T11:03:12Z</vt:filetime>
  </property>
  <property fmtid="{D5CDD505-2E9C-101B-9397-08002B2CF9AE}" pid="11" name="Objective-Owner">
    <vt:lpwstr>Derek Peacock</vt:lpwstr>
  </property>
  <property fmtid="{D5CDD505-2E9C-101B-9397-08002B2CF9AE}" pid="12" name="Objective-Path">
    <vt:lpwstr>Objective Global Folder:NatureScot Fileplan:NAT - Natural Environments:URB - Urban:GISI - Green Infrastructure Strategic Intervention:GUID - Guidance:GISI - Guidance for Grantees - Finance - Phase 2</vt:lpwstr>
  </property>
  <property fmtid="{D5CDD505-2E9C-101B-9397-08002B2CF9AE}" pid="13" name="Objective-Parent">
    <vt:lpwstr>GISI - Guidance for Grantees - Finance - Phase 2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7</vt:r8>
  </property>
  <property fmtid="{D5CDD505-2E9C-101B-9397-08002B2CF9AE}" pid="17" name="Objective-VersionComment">
    <vt:lpwstr/>
  </property>
  <property fmtid="{D5CDD505-2E9C-101B-9397-08002B2CF9AE}" pid="18" name="Objective-FileNumber">
    <vt:lpwstr>qA159700</vt:lpwstr>
  </property>
  <property fmtid="{D5CDD505-2E9C-101B-9397-08002B2CF9AE}" pid="19" name="Objective-Classification">
    <vt:lpwstr/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/>
  </property>
  <property fmtid="{D5CDD505-2E9C-101B-9397-08002B2CF9AE}" pid="34" name="Objective-VersionId">
    <vt:lpwstr>vA6161956</vt:lpwstr>
  </property>
  <property fmtid="{D5CDD505-2E9C-101B-9397-08002B2CF9AE}" pid="35" name="Objective-EIR Exception">
    <vt:lpwstr>Release</vt:lpwstr>
  </property>
  <property fmtid="{D5CDD505-2E9C-101B-9397-08002B2CF9AE}" pid="36" name="Objective-FOI Exemption">
    <vt:lpwstr>Release</vt:lpwstr>
  </property>
  <property fmtid="{D5CDD505-2E9C-101B-9397-08002B2CF9AE}" pid="37" name="Objective-DPA Exemption">
    <vt:lpwstr>Release</vt:lpwstr>
  </property>
  <property fmtid="{D5CDD505-2E9C-101B-9397-08002B2CF9AE}" pid="38" name="Objective-Justification">
    <vt:lpwstr/>
  </property>
  <property fmtid="{D5CDD505-2E9C-101B-9397-08002B2CF9AE}" pid="39" name="Objective-Date of Original">
    <vt:lpwstr/>
  </property>
  <property fmtid="{D5CDD505-2E9C-101B-9397-08002B2CF9AE}" pid="40" name="Objective-Sensitivity Review Date">
    <vt:lpwstr/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