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76c2e8f67ef54b83"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0260" windowHeight="5565"/>
  </bookViews>
  <sheets>
    <sheet name="Hiant BB" sheetId="16" r:id="rId1"/>
    <sheet name="Wet Hth (Bog types)" sheetId="7" r:id="rId2"/>
    <sheet name="Wet Hth (DSH types)" sheetId="10" r:id="rId3"/>
    <sheet name="Flush" sheetId="11" r:id="rId4"/>
    <sheet name="SRN CG U5" sheetId="9" r:id="rId5"/>
    <sheet name="AG Tussock U5" sheetId="12" r:id="rId6"/>
    <sheet name="AG Smooth U4" sheetId="8" r:id="rId7"/>
    <sheet name="Dryheath" sheetId="4" r:id="rId8"/>
    <sheet name="TNs Hiant" sheetId="15" r:id="rId9"/>
  </sheets>
  <calcPr calcId="145621"/>
</workbook>
</file>

<file path=xl/calcChain.xml><?xml version="1.0" encoding="utf-8"?>
<calcChain xmlns="http://schemas.openxmlformats.org/spreadsheetml/2006/main">
  <c r="AV16" i="16" l="1"/>
  <c r="AV29" i="16"/>
  <c r="AV11" i="16"/>
  <c r="AT39" i="7" l="1"/>
  <c r="AC5" i="10" l="1"/>
  <c r="AC31" i="10" l="1"/>
  <c r="AV13" i="16"/>
  <c r="AC30" i="10"/>
  <c r="AC43" i="4" l="1"/>
  <c r="AD26" i="11"/>
  <c r="AD25" i="11" l="1"/>
  <c r="Y27" i="8" l="1"/>
  <c r="Y21" i="9" l="1"/>
  <c r="Y24" i="8" l="1"/>
  <c r="Y29" i="8" l="1"/>
  <c r="Y20" i="9" l="1"/>
  <c r="Y25" i="9"/>
  <c r="Y38" i="8" l="1"/>
  <c r="Y31" i="9"/>
  <c r="Y30" i="8" l="1"/>
  <c r="Y40" i="9" l="1"/>
  <c r="Y36" i="9" l="1"/>
  <c r="AV5" i="16" l="1"/>
  <c r="AC28" i="4" l="1"/>
  <c r="AC32" i="4"/>
  <c r="AC34" i="4" l="1"/>
  <c r="AC31" i="4" l="1"/>
  <c r="Y24" i="9" l="1"/>
  <c r="AV41" i="16"/>
  <c r="AV6" i="16"/>
  <c r="AV7" i="16"/>
  <c r="AV8" i="16"/>
  <c r="AV9" i="16"/>
  <c r="AV10" i="16"/>
  <c r="AV12" i="16"/>
  <c r="AV14" i="16"/>
  <c r="AV15" i="16"/>
  <c r="AV17" i="16"/>
  <c r="AV18" i="16"/>
  <c r="AV19" i="16"/>
  <c r="AV20" i="16"/>
  <c r="AV21" i="16"/>
  <c r="AV23" i="16"/>
  <c r="AV24" i="16"/>
  <c r="AV25" i="16"/>
  <c r="AV26" i="16"/>
  <c r="AV27" i="16"/>
  <c r="AV28" i="16"/>
  <c r="AV30" i="16"/>
  <c r="AV31" i="16"/>
  <c r="AV32" i="16"/>
  <c r="AV33" i="16"/>
  <c r="AV34" i="16"/>
  <c r="AV35" i="16"/>
  <c r="AV36" i="16"/>
  <c r="AV37" i="16"/>
  <c r="AV38" i="16"/>
  <c r="AV39" i="16"/>
  <c r="AV40" i="16"/>
  <c r="AD11" i="11"/>
  <c r="AD12" i="11"/>
  <c r="AD13" i="11"/>
  <c r="AD14" i="11"/>
  <c r="AD15" i="11"/>
  <c r="AD16" i="11"/>
  <c r="AD17" i="11"/>
  <c r="AD18" i="11"/>
  <c r="AD19" i="11"/>
  <c r="AD20" i="11"/>
  <c r="AD21" i="11"/>
  <c r="AD22" i="11"/>
  <c r="AD23" i="11"/>
  <c r="AD24" i="11"/>
  <c r="AD27" i="11"/>
  <c r="AD28" i="11"/>
  <c r="AD29" i="11"/>
  <c r="AD30" i="11"/>
  <c r="AD31" i="11"/>
  <c r="AD32" i="11"/>
  <c r="AD33" i="11"/>
  <c r="AD34" i="11"/>
  <c r="AD35" i="11"/>
  <c r="AD36" i="11"/>
  <c r="AD37" i="11"/>
  <c r="AD38" i="11"/>
  <c r="AD39" i="11"/>
  <c r="AD40" i="11"/>
  <c r="AD41" i="11"/>
  <c r="AD10" i="11"/>
  <c r="AD6" i="11"/>
  <c r="AD7" i="11"/>
  <c r="AD8" i="11"/>
  <c r="AD9" i="11"/>
  <c r="AD5" i="11"/>
  <c r="Y12" i="8"/>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7" i="12"/>
  <c r="AA8" i="12"/>
  <c r="AA9" i="12"/>
  <c r="AA10" i="12"/>
  <c r="Y29" i="9" l="1"/>
  <c r="AQ8" i="12" l="1"/>
  <c r="AQ9" i="12"/>
  <c r="AQ11" i="12"/>
  <c r="AQ12" i="12"/>
  <c r="AQ13" i="12"/>
  <c r="AQ14" i="12"/>
  <c r="AQ15" i="12"/>
  <c r="AQ16" i="12"/>
  <c r="AQ17" i="12"/>
  <c r="AQ18" i="12"/>
  <c r="AQ19" i="12"/>
  <c r="AQ20" i="12"/>
  <c r="AQ21" i="12"/>
  <c r="AQ22" i="12"/>
  <c r="AQ23" i="12"/>
  <c r="AQ24" i="12"/>
  <c r="AQ25" i="12"/>
  <c r="AQ26" i="12"/>
  <c r="AQ27" i="12"/>
  <c r="AQ28" i="12"/>
  <c r="AQ29" i="12"/>
  <c r="AQ30" i="12"/>
  <c r="AQ31" i="12"/>
  <c r="AQ32" i="12"/>
  <c r="AQ33" i="12"/>
  <c r="AQ34" i="12"/>
  <c r="AQ35" i="12"/>
  <c r="AQ36" i="12"/>
  <c r="AQ37" i="12"/>
  <c r="AQ38" i="12"/>
  <c r="AQ39" i="12"/>
  <c r="AQ40" i="12"/>
  <c r="AQ41" i="12"/>
  <c r="AQ42" i="12"/>
  <c r="AQ43" i="12"/>
  <c r="AQ7" i="12"/>
  <c r="AC41" i="10" l="1"/>
  <c r="AC40" i="10"/>
  <c r="AC39" i="10"/>
  <c r="AC38" i="10"/>
  <c r="AC37" i="10"/>
  <c r="AC36" i="10"/>
  <c r="AC35" i="10"/>
  <c r="AC34" i="10"/>
  <c r="AC33" i="10"/>
  <c r="AC32" i="10"/>
  <c r="AC29" i="10"/>
  <c r="AC28" i="10"/>
  <c r="AC27" i="10"/>
  <c r="AC26" i="10"/>
  <c r="AC25" i="10"/>
  <c r="AC24" i="10"/>
  <c r="AC23" i="10"/>
  <c r="AC22" i="10"/>
  <c r="AC21" i="10"/>
  <c r="AC20" i="10"/>
  <c r="AC19" i="10"/>
  <c r="AC18" i="10"/>
  <c r="AC17" i="10"/>
  <c r="AC16" i="10"/>
  <c r="AC15" i="10"/>
  <c r="AC14" i="10"/>
  <c r="AC13" i="10"/>
  <c r="AC12" i="10"/>
  <c r="AC11" i="10"/>
  <c r="AC10" i="10"/>
  <c r="AC9" i="10"/>
  <c r="AC8" i="10"/>
  <c r="AC7" i="10"/>
  <c r="AC6" i="10"/>
  <c r="AC42" i="4"/>
  <c r="AC41" i="4"/>
  <c r="AC40" i="4"/>
  <c r="AC39" i="4"/>
  <c r="AC38" i="4"/>
  <c r="AC37" i="4"/>
  <c r="AC36" i="4"/>
  <c r="AC35" i="4"/>
  <c r="AC33" i="4"/>
  <c r="AC30" i="4"/>
  <c r="AC29" i="4"/>
  <c r="AC27" i="4"/>
  <c r="AC26" i="4"/>
  <c r="AC25" i="4"/>
  <c r="AC24" i="4"/>
  <c r="AC23" i="4"/>
  <c r="AC22" i="4"/>
  <c r="AC21" i="4"/>
  <c r="AC20" i="4"/>
  <c r="AC19" i="4"/>
  <c r="AC18" i="4"/>
  <c r="AC17" i="4"/>
  <c r="AC16" i="4"/>
  <c r="AC15" i="4"/>
  <c r="AC14" i="4"/>
  <c r="AC13" i="4"/>
  <c r="AC12" i="4"/>
  <c r="AC11" i="4"/>
  <c r="AC10" i="4"/>
  <c r="AC9" i="4"/>
  <c r="AC8" i="4"/>
  <c r="AC7" i="4"/>
  <c r="AC6" i="4"/>
  <c r="Y41" i="9"/>
  <c r="Y39" i="9"/>
  <c r="Y38" i="9"/>
  <c r="Y37" i="9"/>
  <c r="Y35" i="9"/>
  <c r="Y33" i="9"/>
  <c r="Y32" i="9"/>
  <c r="Y30" i="9"/>
  <c r="Y28" i="9"/>
  <c r="Y27" i="9"/>
  <c r="Y26" i="9"/>
  <c r="Y23" i="9"/>
  <c r="Y22" i="9"/>
  <c r="Y19" i="9"/>
  <c r="Y18" i="9"/>
  <c r="Y17" i="9"/>
  <c r="Y16" i="9"/>
  <c r="Y15" i="9"/>
  <c r="Y14" i="9"/>
  <c r="Y13" i="9"/>
  <c r="Y12" i="9"/>
  <c r="Y11" i="9"/>
  <c r="Y10" i="9"/>
  <c r="Y9" i="9"/>
  <c r="Y8" i="9"/>
  <c r="Y7" i="9"/>
  <c r="Y6" i="9"/>
  <c r="Y5" i="9"/>
  <c r="Y4" i="9"/>
  <c r="Y7" i="8"/>
  <c r="Y8" i="8"/>
  <c r="Y9" i="8"/>
  <c r="Y10" i="8"/>
  <c r="Y11" i="8"/>
  <c r="Y13" i="8"/>
  <c r="Y14" i="8"/>
  <c r="Y15" i="8"/>
  <c r="Y16" i="8"/>
  <c r="Y17" i="8"/>
  <c r="Y18" i="8"/>
  <c r="Y19" i="8"/>
  <c r="Y20" i="8"/>
  <c r="Y21" i="8"/>
  <c r="Y22" i="8"/>
  <c r="Y23" i="8"/>
  <c r="Y25" i="8"/>
  <c r="Y26" i="8"/>
  <c r="Y28" i="8"/>
  <c r="Y31" i="8"/>
  <c r="Y32" i="8"/>
  <c r="Y33" i="8"/>
  <c r="Y34" i="8"/>
  <c r="Y35" i="8"/>
  <c r="Y36" i="8"/>
  <c r="Y37" i="8"/>
  <c r="Y39" i="8"/>
  <c r="Y40" i="8"/>
  <c r="Y41" i="8"/>
  <c r="Y42" i="8"/>
  <c r="Y43" i="8"/>
  <c r="Y6" i="8"/>
  <c r="AT42" i="7"/>
  <c r="AT41" i="7"/>
  <c r="AT40" i="7"/>
  <c r="AT38" i="7"/>
  <c r="AT37" i="7"/>
  <c r="AT36" i="7"/>
  <c r="AT35" i="7"/>
  <c r="AT34" i="7"/>
  <c r="AT33" i="7"/>
  <c r="AT32" i="7"/>
  <c r="AT31" i="7"/>
  <c r="AT30" i="7"/>
  <c r="AT29" i="7"/>
  <c r="AT28" i="7"/>
  <c r="AT27" i="7"/>
  <c r="AT26" i="7"/>
  <c r="AT25" i="7"/>
  <c r="AT24" i="7"/>
  <c r="AT23" i="7"/>
  <c r="AT22" i="7"/>
  <c r="AT21" i="7"/>
  <c r="AT20" i="7"/>
  <c r="AT19" i="7"/>
  <c r="AT18" i="7"/>
  <c r="AT17" i="7"/>
  <c r="AT16" i="7"/>
  <c r="AT15" i="7"/>
  <c r="AT14" i="7"/>
  <c r="AT13" i="7"/>
  <c r="AT12" i="7"/>
  <c r="AT11" i="7"/>
  <c r="AT10" i="7"/>
  <c r="AT9" i="7"/>
  <c r="AT8" i="7"/>
  <c r="AT7" i="7"/>
  <c r="AT6" i="7"/>
</calcChain>
</file>

<file path=xl/comments1.xml><?xml version="1.0" encoding="utf-8"?>
<comments xmlns="http://schemas.openxmlformats.org/spreadsheetml/2006/main">
  <authors>
    <author>Andy</author>
  </authors>
  <commentList>
    <comment ref="T2" authorId="0">
      <text>
        <r>
          <rPr>
            <b/>
            <sz val="9"/>
            <color indexed="81"/>
            <rFont val="Tahoma"/>
            <family val="2"/>
          </rPr>
          <t>Andy:</t>
        </r>
        <r>
          <rPr>
            <sz val="9"/>
            <color indexed="81"/>
            <rFont val="Tahoma"/>
            <family val="2"/>
          </rPr>
          <t xml:space="preserve">
NB BP can alos result from erosion after heavy rain/peat cutting</t>
        </r>
      </text>
    </comment>
    <comment ref="AZ2" authorId="0">
      <text>
        <r>
          <rPr>
            <b/>
            <sz val="9"/>
            <color indexed="81"/>
            <rFont val="Tahoma"/>
            <family val="2"/>
          </rPr>
          <t>Andy:</t>
        </r>
        <r>
          <rPr>
            <sz val="9"/>
            <color indexed="81"/>
            <rFont val="Tahoma"/>
            <family val="2"/>
          </rPr>
          <t xml:space="preserve">
NB repeated burning can also reduce height achieved by Myrica</t>
        </r>
      </text>
    </comment>
    <comment ref="BE2" authorId="0">
      <text>
        <r>
          <rPr>
            <b/>
            <sz val="9"/>
            <color indexed="81"/>
            <rFont val="Tahoma"/>
            <family val="2"/>
          </rPr>
          <t>Andy:</t>
        </r>
        <r>
          <rPr>
            <sz val="9"/>
            <color indexed="81"/>
            <rFont val="Tahoma"/>
            <family val="2"/>
          </rPr>
          <t xml:space="preserve">
i.e. islands too small to attract grazers but close enough to experience same fire regime as surrounding veg.</t>
        </r>
      </text>
    </comment>
    <comment ref="BF2" authorId="0">
      <text>
        <r>
          <rPr>
            <b/>
            <sz val="9"/>
            <color indexed="81"/>
            <rFont val="Tahoma"/>
            <family val="2"/>
          </rPr>
          <t>Andy:</t>
        </r>
        <r>
          <rPr>
            <sz val="9"/>
            <color indexed="81"/>
            <rFont val="Tahoma"/>
            <family val="2"/>
          </rPr>
          <t xml:space="preserve">
TAke care to dist. From grey-green Erica tetralix patches.  Immediately after rain heavily browsed Cv tends to have a very dark grey/blackish cast while relatively unbrowsed patches are reddish- or brownish-green.  Burnt patches can have a grey appearance for several years afterburning if much unburnt stems material remains</t>
        </r>
      </text>
    </comment>
    <comment ref="B3" authorId="0">
      <text>
        <r>
          <rPr>
            <b/>
            <sz val="9"/>
            <color indexed="81"/>
            <rFont val="Tahoma"/>
            <family val="2"/>
          </rPr>
          <t>Andy:</t>
        </r>
        <r>
          <rPr>
            <sz val="9"/>
            <color indexed="81"/>
            <rFont val="Tahoma"/>
            <family val="2"/>
          </rPr>
          <t xml:space="preserve">
grid ref= sw corner of plot.</t>
        </r>
      </text>
    </comment>
    <comment ref="E3" authorId="0">
      <text>
        <r>
          <rPr>
            <b/>
            <sz val="9"/>
            <color indexed="81"/>
            <rFont val="Tahoma"/>
            <family val="2"/>
          </rPr>
          <t>Andy:</t>
        </r>
        <r>
          <rPr>
            <sz val="9"/>
            <color indexed="81"/>
            <rFont val="Tahoma"/>
            <family val="2"/>
          </rPr>
          <t xml:space="preserve">
grid ref= sw corner of plot.</t>
        </r>
      </text>
    </comment>
    <comment ref="M3" authorId="0">
      <text>
        <r>
          <rPr>
            <b/>
            <sz val="9"/>
            <color indexed="81"/>
            <rFont val="Tahoma"/>
            <family val="2"/>
          </rPr>
          <t>Andy:</t>
        </r>
        <r>
          <rPr>
            <sz val="9"/>
            <color indexed="81"/>
            <rFont val="Tahoma"/>
            <family val="2"/>
          </rPr>
          <t xml:space="preserve">
Often not possible to differentiate between sheep &amp; deer dung</t>
        </r>
      </text>
    </comment>
    <comment ref="T3" authorId="0">
      <text>
        <r>
          <rPr>
            <b/>
            <sz val="9"/>
            <color indexed="81"/>
            <rFont val="Tahoma"/>
            <family val="2"/>
          </rPr>
          <t>Andy:</t>
        </r>
        <r>
          <rPr>
            <sz val="9"/>
            <color indexed="81"/>
            <rFont val="Tahoma"/>
            <family val="2"/>
          </rPr>
          <t xml:space="preserve">
esp. along fence lines, in peat cuttings, by outcrops, lochans/erosion systems.  Once severe erosion initiated, it may continue even if trampling is light.</t>
        </r>
      </text>
    </comment>
    <comment ref="AB3" authorId="0">
      <text>
        <r>
          <rPr>
            <b/>
            <sz val="9"/>
            <color indexed="81"/>
            <rFont val="Tahoma"/>
            <family val="2"/>
          </rPr>
          <t>Andy:</t>
        </r>
        <r>
          <rPr>
            <sz val="9"/>
            <color indexed="81"/>
            <rFont val="Tahoma"/>
            <family val="2"/>
          </rPr>
          <t xml:space="preserve">
NB. Eric tetr is very rarely browsed. Empe nigr is almost never browsed, although it may be damaged by trampling. If these species show extensive signs of browsing this is a good indication of heavy browsing and grazing in the immediately surrounding area. </t>
        </r>
      </text>
    </comment>
    <comment ref="AF3" authorId="0">
      <text>
        <r>
          <rPr>
            <b/>
            <sz val="9"/>
            <color indexed="81"/>
            <rFont val="Tahoma"/>
            <family val="2"/>
          </rPr>
          <t>Andy:</t>
        </r>
        <r>
          <rPr>
            <sz val="9"/>
            <color indexed="81"/>
            <rFont val="Tahoma"/>
            <family val="2"/>
          </rPr>
          <t xml:space="preserve">
*do not confuse side shoots off main axes with changes in direction of growth of main axes.</t>
        </r>
      </text>
    </comment>
    <comment ref="AH3" authorId="0">
      <text>
        <r>
          <rPr>
            <b/>
            <sz val="9"/>
            <color indexed="81"/>
            <rFont val="Tahoma"/>
            <family val="2"/>
          </rPr>
          <t>Andy: The DMG method uses categories:</t>
        </r>
        <r>
          <rPr>
            <sz val="9"/>
            <color indexed="81"/>
            <rFont val="Tahoma"/>
            <family val="2"/>
          </rPr>
          <t xml:space="preserve">
LIGHT: less than 33% of long shoots in the sample browsed
• MODERATE: 33 – 66% long shoots browsed.
• HEAVY: greater than 66% long shoots browsed.</t>
        </r>
      </text>
    </comment>
    <comment ref="AI3" authorId="0">
      <text>
        <r>
          <rPr>
            <b/>
            <sz val="9"/>
            <color indexed="81"/>
            <rFont val="Tahoma"/>
            <family val="2"/>
          </rPr>
          <t>Andy:</t>
        </r>
        <r>
          <rPr>
            <sz val="9"/>
            <color indexed="81"/>
            <rFont val="Tahoma"/>
            <family val="2"/>
          </rPr>
          <t xml:space="preserve">
Andy: The DMG method uses categories:
LIGHT: less than 33% of long shoots in the sample browsed
• MODERATE: 33 – 66% long shoots browsed.
• HEAVY: greater than 66% long shoots browsed.</t>
        </r>
      </text>
    </comment>
    <comment ref="AJ3" authorId="0">
      <text>
        <r>
          <rPr>
            <b/>
            <sz val="9"/>
            <color indexed="81"/>
            <rFont val="Tahoma"/>
            <family val="2"/>
          </rPr>
          <t>Andy:</t>
        </r>
        <r>
          <rPr>
            <sz val="9"/>
            <color indexed="81"/>
            <rFont val="Tahoma"/>
            <family val="2"/>
          </rPr>
          <t xml:space="preserve">
</t>
        </r>
        <r>
          <rPr>
            <b/>
            <sz val="9"/>
            <color indexed="81"/>
            <rFont val="Tahoma"/>
            <family val="2"/>
          </rPr>
          <t>The DMG method uses categories:</t>
        </r>
        <r>
          <rPr>
            <sz val="9"/>
            <color indexed="81"/>
            <rFont val="Tahoma"/>
            <family val="2"/>
          </rPr>
          <t xml:space="preserve">
LIGHT: less than 33% of long shoots in the sample browsed
• MODERATE: 33 – 66% long shoots browsed.
• HEAVY: greater than 66% long shoots browsed.</t>
        </r>
      </text>
    </comment>
    <comment ref="AK3" authorId="0">
      <text>
        <r>
          <rPr>
            <b/>
            <sz val="9"/>
            <color indexed="81"/>
            <rFont val="Tahoma"/>
            <family val="2"/>
          </rPr>
          <t>Andy:</t>
        </r>
        <r>
          <rPr>
            <sz val="9"/>
            <color indexed="81"/>
            <rFont val="Tahoma"/>
            <family val="2"/>
          </rPr>
          <t xml:space="preserve">
Andy: The DMG method uses categories:
LIGHT: less than 33% of long shoots in the sample browsed
• MODERATE: 33 – 66% long shoots browsed.
• HEAVY: greater than 66% long shoots browsed.</t>
        </r>
      </text>
    </comment>
    <comment ref="AX3" authorId="0">
      <text>
        <r>
          <rPr>
            <b/>
            <sz val="9"/>
            <color indexed="81"/>
            <rFont val="Tahoma"/>
            <family val="2"/>
          </rPr>
          <t>Andy:</t>
        </r>
        <r>
          <rPr>
            <sz val="9"/>
            <color indexed="81"/>
            <rFont val="Tahoma"/>
            <family val="2"/>
          </rPr>
          <t xml:space="preserve">
a faecal pellet group is a cluster of 6 or more pellets produced at the same defecation (FC How Many Deer?)</t>
        </r>
      </text>
    </comment>
    <comment ref="AY3" authorId="0">
      <text>
        <r>
          <rPr>
            <b/>
            <sz val="9"/>
            <color indexed="81"/>
            <rFont val="Tahoma"/>
            <family val="2"/>
          </rPr>
          <t>Andy:</t>
        </r>
        <r>
          <rPr>
            <sz val="9"/>
            <color indexed="81"/>
            <rFont val="Tahoma"/>
            <family val="2"/>
          </rPr>
          <t xml:space="preserve">
** NB. If the change has been from light to moderate then these characteristics will be less clearly observable and are also likely to be patchy in occurrence.</t>
        </r>
      </text>
    </comment>
    <comment ref="BF3" authorId="0">
      <text>
        <r>
          <rPr>
            <b/>
            <sz val="9"/>
            <color indexed="81"/>
            <rFont val="Tahoma"/>
            <family val="2"/>
          </rPr>
          <t>Andy:</t>
        </r>
        <r>
          <rPr>
            <sz val="9"/>
            <color indexed="81"/>
            <rFont val="Tahoma"/>
            <family val="2"/>
          </rPr>
          <t xml:space="preserve">
Abundant flowering will give Cv a mauve cast while the seed capsules in winter will give a pale fawn cast which may appear greyish in some  lights.</t>
        </r>
      </text>
    </comment>
  </commentList>
</comments>
</file>

<file path=xl/comments2.xml><?xml version="1.0" encoding="utf-8"?>
<comments xmlns="http://schemas.openxmlformats.org/spreadsheetml/2006/main">
  <authors>
    <author>Andy</author>
  </authors>
  <commentList>
    <comment ref="B3" authorId="0">
      <text>
        <r>
          <rPr>
            <b/>
            <sz val="9"/>
            <color indexed="81"/>
            <rFont val="Tahoma"/>
            <family val="2"/>
          </rPr>
          <t>Andy:</t>
        </r>
        <r>
          <rPr>
            <sz val="9"/>
            <color indexed="81"/>
            <rFont val="Tahoma"/>
            <family val="2"/>
          </rPr>
          <t xml:space="preserve">
grid ref= sw corner of plot.</t>
        </r>
      </text>
    </comment>
    <comment ref="E3" authorId="0">
      <text>
        <r>
          <rPr>
            <b/>
            <sz val="9"/>
            <color indexed="81"/>
            <rFont val="Tahoma"/>
            <family val="2"/>
          </rPr>
          <t>Andy:</t>
        </r>
        <r>
          <rPr>
            <sz val="9"/>
            <color indexed="81"/>
            <rFont val="Tahoma"/>
            <family val="2"/>
          </rPr>
          <t xml:space="preserve">
grid ref= sw corner of plot.</t>
        </r>
      </text>
    </comment>
    <comment ref="AX3" authorId="0">
      <text>
        <r>
          <rPr>
            <b/>
            <sz val="9"/>
            <color indexed="81"/>
            <rFont val="Tahoma"/>
            <family val="2"/>
          </rPr>
          <t>Andy:</t>
        </r>
        <r>
          <rPr>
            <sz val="9"/>
            <color indexed="81"/>
            <rFont val="Tahoma"/>
            <family val="2"/>
          </rPr>
          <t xml:space="preserve">
NB repeated burning can also reduce height achieved by Myrica</t>
        </r>
      </text>
    </comment>
    <comment ref="M4" authorId="0">
      <text>
        <r>
          <rPr>
            <b/>
            <sz val="9"/>
            <color indexed="81"/>
            <rFont val="Tahoma"/>
            <family val="2"/>
          </rPr>
          <t>Andy:</t>
        </r>
        <r>
          <rPr>
            <sz val="9"/>
            <color indexed="81"/>
            <rFont val="Tahoma"/>
            <family val="2"/>
          </rPr>
          <t xml:space="preserve">
Often not possible to differentiate between sheep &amp; deer dung</t>
        </r>
      </text>
    </comment>
    <comment ref="AD4" authorId="0">
      <text>
        <r>
          <rPr>
            <b/>
            <sz val="9"/>
            <color indexed="81"/>
            <rFont val="Tahoma"/>
            <family val="2"/>
          </rPr>
          <t>Andy:</t>
        </r>
        <r>
          <rPr>
            <sz val="9"/>
            <color indexed="81"/>
            <rFont val="Tahoma"/>
            <family val="2"/>
          </rPr>
          <t xml:space="preserve">
*do not confuse side shoots off main axes with changes in direction of growth of main axes.</t>
        </r>
      </text>
    </comment>
    <comment ref="AF4" authorId="0">
      <text>
        <r>
          <rPr>
            <b/>
            <sz val="9"/>
            <color indexed="81"/>
            <rFont val="Tahoma"/>
            <family val="2"/>
          </rPr>
          <t>Andy: The DMG method uses categories:</t>
        </r>
        <r>
          <rPr>
            <sz val="9"/>
            <color indexed="81"/>
            <rFont val="Tahoma"/>
            <family val="2"/>
          </rPr>
          <t xml:space="preserve">
LIGHT: less than 33% of long shoots in the sample browsed
• MODERATE: 33 – 66% long shoots browsed.
• HEAVY: greater than 66% long shoots browsed.</t>
        </r>
      </text>
    </comment>
    <comment ref="AG4" authorId="0">
      <text>
        <r>
          <rPr>
            <b/>
            <sz val="9"/>
            <color indexed="81"/>
            <rFont val="Tahoma"/>
            <family val="2"/>
          </rPr>
          <t>Andy:</t>
        </r>
        <r>
          <rPr>
            <sz val="9"/>
            <color indexed="81"/>
            <rFont val="Tahoma"/>
            <family val="2"/>
          </rPr>
          <t xml:space="preserve">
Andy: The DMG method uses categories:
LIGHT: less than 33% of long shoots in the sample browsed
• MODERATE: 33 – 66% long shoots browsed.
• HEAVY: greater than 66% long shoots browsed.</t>
        </r>
      </text>
    </comment>
    <comment ref="AH4" authorId="0">
      <text>
        <r>
          <rPr>
            <b/>
            <sz val="9"/>
            <color indexed="81"/>
            <rFont val="Tahoma"/>
            <family val="2"/>
          </rPr>
          <t>Andy:</t>
        </r>
        <r>
          <rPr>
            <sz val="9"/>
            <color indexed="81"/>
            <rFont val="Tahoma"/>
            <family val="2"/>
          </rPr>
          <t xml:space="preserve">
</t>
        </r>
        <r>
          <rPr>
            <b/>
            <sz val="9"/>
            <color indexed="81"/>
            <rFont val="Tahoma"/>
            <family val="2"/>
          </rPr>
          <t>The DMG method uses categories:</t>
        </r>
        <r>
          <rPr>
            <sz val="9"/>
            <color indexed="81"/>
            <rFont val="Tahoma"/>
            <family val="2"/>
          </rPr>
          <t xml:space="preserve">
LIGHT: less than 33% of long shoots in the sample browsed
• MODERATE: 33 – 66% long shoots browsed.
• HEAVY: greater than 66% long shoots browsed.</t>
        </r>
      </text>
    </comment>
    <comment ref="AI4" authorId="0">
      <text>
        <r>
          <rPr>
            <b/>
            <sz val="9"/>
            <color indexed="81"/>
            <rFont val="Tahoma"/>
            <family val="2"/>
          </rPr>
          <t>Andy:</t>
        </r>
        <r>
          <rPr>
            <sz val="9"/>
            <color indexed="81"/>
            <rFont val="Tahoma"/>
            <family val="2"/>
          </rPr>
          <t xml:space="preserve">
Andy: The DMG method uses categories:
LIGHT: less than 33% of long shoots in the sample browsed
• MODERATE: 33 – 66% long shoots browsed.
• HEAVY: greater than 66% long shoots browsed.</t>
        </r>
      </text>
    </comment>
    <comment ref="AV4" authorId="0">
      <text>
        <r>
          <rPr>
            <b/>
            <sz val="9"/>
            <color indexed="81"/>
            <rFont val="Tahoma"/>
            <family val="2"/>
          </rPr>
          <t>Andy:</t>
        </r>
        <r>
          <rPr>
            <sz val="9"/>
            <color indexed="81"/>
            <rFont val="Tahoma"/>
            <family val="2"/>
          </rPr>
          <t xml:space="preserve">
a faecal pellet group is a cluster of 6 or more pellets produced at the same defecation (FC How Many Deer?)</t>
        </r>
      </text>
    </comment>
    <comment ref="AW4" authorId="0">
      <text>
        <r>
          <rPr>
            <b/>
            <sz val="9"/>
            <color indexed="81"/>
            <rFont val="Tahoma"/>
            <family val="2"/>
          </rPr>
          <t>Andy:</t>
        </r>
        <r>
          <rPr>
            <sz val="9"/>
            <color indexed="81"/>
            <rFont val="Tahoma"/>
            <family val="2"/>
          </rPr>
          <t xml:space="preserve">
** NB. If the change has been from light to moderate then these characteristics will be less clearly observable and are also likely to be patchy in occurrence.</t>
        </r>
      </text>
    </comment>
  </commentList>
</comments>
</file>

<file path=xl/comments3.xml><?xml version="1.0" encoding="utf-8"?>
<comments xmlns="http://schemas.openxmlformats.org/spreadsheetml/2006/main">
  <authors>
    <author>Andy</author>
  </authors>
  <commentList>
    <comment ref="B2" authorId="0">
      <text>
        <r>
          <rPr>
            <b/>
            <sz val="9"/>
            <color indexed="81"/>
            <rFont val="Tahoma"/>
            <family val="2"/>
          </rPr>
          <t>Andy:</t>
        </r>
        <r>
          <rPr>
            <sz val="9"/>
            <color indexed="81"/>
            <rFont val="Tahoma"/>
            <family val="2"/>
          </rPr>
          <t xml:space="preserve">
grid ref= sw corner of plot.</t>
        </r>
      </text>
    </comment>
    <comment ref="E2" authorId="0">
      <text>
        <r>
          <rPr>
            <b/>
            <sz val="9"/>
            <color indexed="81"/>
            <rFont val="Tahoma"/>
            <family val="2"/>
          </rPr>
          <t>Andy:</t>
        </r>
        <r>
          <rPr>
            <sz val="9"/>
            <color indexed="81"/>
            <rFont val="Tahoma"/>
            <family val="2"/>
          </rPr>
          <t xml:space="preserve">
grid ref= sw corner of plot.</t>
        </r>
      </text>
    </comment>
    <comment ref="AR2" authorId="0">
      <text>
        <r>
          <rPr>
            <b/>
            <sz val="9"/>
            <color indexed="81"/>
            <rFont val="Tahoma"/>
            <family val="2"/>
          </rPr>
          <t>Andy:</t>
        </r>
        <r>
          <rPr>
            <sz val="9"/>
            <color indexed="81"/>
            <rFont val="Tahoma"/>
            <family val="2"/>
          </rPr>
          <t xml:space="preserve">
TAke care to dist. From grey-green Erica tetralix patches.  Immediately after rain heavily browsed Cv tends to have a very dark grey/blackish cast while relatively unbrowsed patches are reddish- or brownish-green.  Burnt patches can have a grey appearance for several years afterburning if much unburnt stems material remains</t>
        </r>
      </text>
    </comment>
    <comment ref="M3" authorId="0">
      <text>
        <r>
          <rPr>
            <b/>
            <sz val="9"/>
            <color indexed="81"/>
            <rFont val="Tahoma"/>
            <family val="2"/>
          </rPr>
          <t>Andy:</t>
        </r>
        <r>
          <rPr>
            <sz val="9"/>
            <color indexed="81"/>
            <rFont val="Tahoma"/>
            <family val="2"/>
          </rPr>
          <t xml:space="preserve">
Often not possible to differentiate between sheep &amp; deer dung</t>
        </r>
      </text>
    </comment>
    <comment ref="N3" authorId="0">
      <text>
        <r>
          <rPr>
            <b/>
            <sz val="9"/>
            <color indexed="81"/>
            <rFont val="Tahoma"/>
            <family val="2"/>
          </rPr>
          <t>Andy:</t>
        </r>
        <r>
          <rPr>
            <sz val="9"/>
            <color indexed="81"/>
            <rFont val="Tahoma"/>
            <family val="2"/>
          </rPr>
          <t xml:space="preserve">
 NB. Eric tetr is very rarely browsed. Empe nigr is almost never browsed, although it may be damaged by trampling. If these species show extensive signs of browsing this is a good indication of heavy browsing and grazing in the immediately surrounding area. </t>
        </r>
      </text>
    </comment>
    <comment ref="P3" authorId="0">
      <text>
        <r>
          <rPr>
            <b/>
            <sz val="9"/>
            <color indexed="81"/>
            <rFont val="Tahoma"/>
            <family val="2"/>
          </rPr>
          <t>Andy: The DMG method uses categories:</t>
        </r>
        <r>
          <rPr>
            <sz val="9"/>
            <color indexed="81"/>
            <rFont val="Tahoma"/>
            <family val="2"/>
          </rPr>
          <t xml:space="preserve">
LIGHT: less than 33% of long shoots in the sample browsed
• MODERATE: 33 – 66% long shoots browsed.
• HEAVY: greater than 66% long shoots browsed.</t>
        </r>
      </text>
    </comment>
    <comment ref="R3" authorId="0">
      <text>
        <r>
          <rPr>
            <b/>
            <sz val="9"/>
            <color indexed="81"/>
            <rFont val="Tahoma"/>
            <family val="2"/>
          </rPr>
          <t>Andy:</t>
        </r>
        <r>
          <rPr>
            <sz val="9"/>
            <color indexed="81"/>
            <rFont val="Tahoma"/>
            <family val="2"/>
          </rPr>
          <t xml:space="preserve">
</t>
        </r>
        <r>
          <rPr>
            <b/>
            <sz val="9"/>
            <color indexed="81"/>
            <rFont val="Tahoma"/>
            <family val="2"/>
          </rPr>
          <t>The DMG method uses categories:</t>
        </r>
        <r>
          <rPr>
            <sz val="9"/>
            <color indexed="81"/>
            <rFont val="Tahoma"/>
            <family val="2"/>
          </rPr>
          <t xml:space="preserve">
LIGHT: less than 33% of long shoots in the sample browsed
• MODERATE: 33 – 66% long shoots browsed.
• HEAVY: greater than 66% long shoots browsed.</t>
        </r>
      </text>
    </comment>
    <comment ref="AD3" authorId="0">
      <text>
        <r>
          <rPr>
            <b/>
            <sz val="9"/>
            <color indexed="81"/>
            <rFont val="Tahoma"/>
            <family val="2"/>
          </rPr>
          <t>Andy:</t>
        </r>
        <r>
          <rPr>
            <sz val="9"/>
            <color indexed="81"/>
            <rFont val="Tahoma"/>
            <family val="2"/>
          </rPr>
          <t xml:space="preserve">
if browsing only occurs in winter then new flwring shts can be produced the following summer but if heavy browsing occurs in summer most flwing shoots will be removed.  Amount of flowering can also vary naturally between years (e.g due to weather patterns).</t>
        </r>
      </text>
    </comment>
    <comment ref="AE3" authorId="0">
      <text>
        <r>
          <rPr>
            <b/>
            <sz val="9"/>
            <color indexed="81"/>
            <rFont val="Tahoma"/>
            <family val="2"/>
          </rPr>
          <t>Andy:</t>
        </r>
        <r>
          <rPr>
            <sz val="9"/>
            <color indexed="81"/>
            <rFont val="Tahoma"/>
            <family val="2"/>
          </rPr>
          <t xml:space="preserve">
if browsing only occurs in winter then new flwring shts can be produced the following summer but if heavy browsing occurs in summer most flwing shoots will be removed.  Amount of flowering can also vary naturally between years (e.g due to weather patterns).</t>
        </r>
      </text>
    </comment>
    <comment ref="AG3" authorId="0">
      <text>
        <r>
          <rPr>
            <b/>
            <sz val="9"/>
            <color indexed="81"/>
            <rFont val="Tahoma"/>
            <family val="2"/>
          </rPr>
          <t>Andy:</t>
        </r>
        <r>
          <rPr>
            <sz val="9"/>
            <color indexed="81"/>
            <rFont val="Tahoma"/>
            <family val="2"/>
          </rPr>
          <t xml:space="preserve">
*do not confuse side shoots off main axes with changes in direction of growth of main axes.</t>
        </r>
      </text>
    </comment>
    <comment ref="AM3" authorId="0">
      <text>
        <r>
          <rPr>
            <b/>
            <sz val="9"/>
            <color indexed="81"/>
            <rFont val="Tahoma"/>
            <family val="2"/>
          </rPr>
          <t>Andy:</t>
        </r>
        <r>
          <rPr>
            <sz val="9"/>
            <color indexed="81"/>
            <rFont val="Tahoma"/>
            <family val="2"/>
          </rPr>
          <t xml:space="preserve">
occasionally these growth forms can occur when browsing is not heavy. In exposed situations Vacc myrt can occur as small erect shoots within a short carpet of vegetation even with low browsing levels.  </t>
        </r>
        <r>
          <rPr>
            <b/>
            <sz val="9"/>
            <color indexed="81"/>
            <rFont val="Tahoma"/>
            <family val="2"/>
          </rPr>
          <t>Tall drumstick like  Caluna can occur in wet heaths esp. in western areasamongst Molinia, even where browsing is moderate or light - so check for evidence of browsed shoots and contorted shoot growth.</t>
        </r>
      </text>
    </comment>
    <comment ref="AN3" authorId="0">
      <text>
        <r>
          <rPr>
            <b/>
            <sz val="9"/>
            <color indexed="81"/>
            <rFont val="Tahoma"/>
            <family val="2"/>
          </rPr>
          <t>Andy:</t>
        </r>
        <r>
          <rPr>
            <sz val="9"/>
            <color indexed="81"/>
            <rFont val="Tahoma"/>
            <family val="2"/>
          </rPr>
          <t xml:space="preserve">
** NB. If the change has been from light to moderate then these characteristics will be less clearly observable and are also likely to be patchy in occurrence.</t>
        </r>
      </text>
    </comment>
    <comment ref="AP3" authorId="0">
      <text>
        <r>
          <rPr>
            <b/>
            <sz val="9"/>
            <color indexed="81"/>
            <rFont val="Tahoma"/>
            <family val="2"/>
          </rPr>
          <t>Andy:</t>
        </r>
        <r>
          <rPr>
            <sz val="9"/>
            <color indexed="81"/>
            <rFont val="Tahoma"/>
            <family val="2"/>
          </rPr>
          <t xml:space="preserve">
Note Myrica may be tall if heavy browsing hasonly recently been established - check for browsed shoots.Currently lightly browsed plants may be short if recently burnt (check charring) or because of ptevious heavy browsing.*NB indicates long term heavy browsing over decades.  **indicates reduction  after decades of heavy browsing.</t>
        </r>
      </text>
    </comment>
    <comment ref="AR3" authorId="0">
      <text>
        <r>
          <rPr>
            <b/>
            <sz val="9"/>
            <color indexed="81"/>
            <rFont val="Tahoma"/>
            <family val="2"/>
          </rPr>
          <t>Andy:</t>
        </r>
        <r>
          <rPr>
            <sz val="9"/>
            <color indexed="81"/>
            <rFont val="Tahoma"/>
            <family val="2"/>
          </rPr>
          <t xml:space="preserve">
Greyish can also be due to exposure.  Or insects/fungi even when browsing by herbivores is light.  when wet heavily browsed areascan be dark grey to blackish.  Byrnt patches can be grey for years after.  Desc flex can be abundant after fires and give a pinkish fawn (to silvery) cast in summer and autumn. Abundant flowering will give Cv a mauve cast while the seed capsules in winter will give a pale fawn cast which may appear greyish in some  lights.</t>
        </r>
      </text>
    </comment>
    <comment ref="AV3" authorId="0">
      <text>
        <r>
          <rPr>
            <b/>
            <sz val="9"/>
            <color indexed="81"/>
            <rFont val="Tahoma"/>
            <family val="2"/>
          </rPr>
          <t>Andy:</t>
        </r>
        <r>
          <rPr>
            <sz val="9"/>
            <color indexed="81"/>
            <rFont val="Tahoma"/>
            <family val="2"/>
          </rPr>
          <t xml:space="preserve">
extrapolating morethan 50m from the saplings/busges may be unreliable</t>
        </r>
      </text>
    </comment>
  </commentList>
</comments>
</file>

<file path=xl/comments4.xml><?xml version="1.0" encoding="utf-8"?>
<comments xmlns="http://schemas.openxmlformats.org/spreadsheetml/2006/main">
  <authors>
    <author>Andy</author>
  </authors>
  <commentList>
    <comment ref="B2" authorId="0">
      <text>
        <r>
          <rPr>
            <b/>
            <sz val="9"/>
            <color indexed="81"/>
            <rFont val="Tahoma"/>
            <family val="2"/>
          </rPr>
          <t>Andy:</t>
        </r>
        <r>
          <rPr>
            <sz val="9"/>
            <color indexed="81"/>
            <rFont val="Tahoma"/>
            <family val="2"/>
          </rPr>
          <t xml:space="preserve">
grid ref= sw corner of plot.</t>
        </r>
      </text>
    </comment>
    <comment ref="E2" authorId="0">
      <text>
        <r>
          <rPr>
            <b/>
            <sz val="9"/>
            <color indexed="81"/>
            <rFont val="Tahoma"/>
            <family val="2"/>
          </rPr>
          <t>Andy:</t>
        </r>
        <r>
          <rPr>
            <sz val="9"/>
            <color indexed="81"/>
            <rFont val="Tahoma"/>
            <family val="2"/>
          </rPr>
          <t xml:space="preserve">
grid ref= sw corner of plot.</t>
        </r>
      </text>
    </comment>
    <comment ref="AN2" authorId="0">
      <text>
        <r>
          <rPr>
            <b/>
            <sz val="9"/>
            <color indexed="81"/>
            <rFont val="Tahoma"/>
            <family val="2"/>
          </rPr>
          <t>Andy:</t>
        </r>
        <r>
          <rPr>
            <sz val="9"/>
            <color indexed="81"/>
            <rFont val="Tahoma"/>
            <family val="2"/>
          </rPr>
          <t xml:space="preserve">
take care to distinguish between sparsely vegetated flushes with trampled mud/peat rom stoney flushes which are nearly always sparsely vegetated.  A trampled stony flush will tendto become muddy.</t>
        </r>
      </text>
    </comment>
    <comment ref="M3" authorId="0">
      <text>
        <r>
          <rPr>
            <b/>
            <sz val="9"/>
            <color indexed="81"/>
            <rFont val="Tahoma"/>
            <family val="2"/>
          </rPr>
          <t>Andy:</t>
        </r>
        <r>
          <rPr>
            <sz val="9"/>
            <color indexed="81"/>
            <rFont val="Tahoma"/>
            <family val="2"/>
          </rPr>
          <t xml:space="preserve">
Often not possible to differentiate between sheep &amp; deer dung</t>
        </r>
      </text>
    </comment>
    <comment ref="N3" authorId="0">
      <text>
        <r>
          <rPr>
            <b/>
            <sz val="9"/>
            <color indexed="81"/>
            <rFont val="Tahoma"/>
            <family val="2"/>
          </rPr>
          <t>Andy:</t>
        </r>
        <r>
          <rPr>
            <sz val="9"/>
            <color indexed="81"/>
            <rFont val="Tahoma"/>
            <family val="2"/>
          </rPr>
          <t xml:space="preserve">
NB in drier flushes heavy grazing may occur without substantial poaching esp. when the main herbivores are not large (e.g. sheep).  High water flows can produce much bare ground even in absence of heavy grazing/trampling (check for hoof marks).  It may not be possible to determine if scouring was initiated by poaching.</t>
        </r>
      </text>
    </comment>
  </commentList>
</comments>
</file>

<file path=xl/comments5.xml><?xml version="1.0" encoding="utf-8"?>
<comments xmlns="http://schemas.openxmlformats.org/spreadsheetml/2006/main">
  <authors>
    <author>Andy</author>
  </authors>
  <commentList>
    <comment ref="AG2" authorId="0">
      <text>
        <r>
          <rPr>
            <b/>
            <sz val="9"/>
            <color indexed="81"/>
            <rFont val="Tahoma"/>
            <family val="2"/>
          </rPr>
          <t>Andy:</t>
        </r>
        <r>
          <rPr>
            <sz val="9"/>
            <color indexed="81"/>
            <rFont val="Tahoma"/>
            <family val="2"/>
          </rPr>
          <t xml:space="preserve">
*low growing plants to ignore include Bellis, Gali saxa, helianth nummularium, Minuartia, Polyga serp, Pote erec, Saxi oppo, Sibbaldia, Silene acau, Thym polytrich, Viola palu.  Less palatable spp. Incl. Luzu camp, Prun vulg, NB sheep show some avoidance of grass flowering stems</t>
        </r>
      </text>
    </comment>
    <comment ref="BE2" authorId="0">
      <text>
        <r>
          <rPr>
            <b/>
            <sz val="9"/>
            <color indexed="81"/>
            <rFont val="Tahoma"/>
            <family val="2"/>
          </rPr>
          <t>Andy:</t>
        </r>
        <r>
          <rPr>
            <sz val="9"/>
            <color indexed="81"/>
            <rFont val="Tahoma"/>
            <family val="2"/>
          </rPr>
          <t xml:space="preserve">
beware resting areas where dung may be abundant even when grazing is not heavy</t>
        </r>
      </text>
    </comment>
    <comment ref="BG2" authorId="0">
      <text>
        <r>
          <rPr>
            <b/>
            <sz val="9"/>
            <color indexed="81"/>
            <rFont val="Tahoma"/>
            <family val="2"/>
          </rPr>
          <t>Andy:</t>
        </r>
        <r>
          <rPr>
            <sz val="9"/>
            <color indexed="81"/>
            <rFont val="Tahoma"/>
            <family val="2"/>
          </rPr>
          <t xml:space="preserve">
bewareof short swards as a result of extreme exposure</t>
        </r>
      </text>
    </comment>
    <comment ref="BH2" authorId="0">
      <text>
        <r>
          <rPr>
            <b/>
            <sz val="9"/>
            <color indexed="81"/>
            <rFont val="Tahoma"/>
            <family val="2"/>
          </rPr>
          <t>Andy:</t>
        </r>
        <r>
          <rPr>
            <sz val="9"/>
            <color indexed="81"/>
            <rFont val="Tahoma"/>
            <family val="2"/>
          </rPr>
          <t xml:space="preserve">
e.g. Achill mill, alchemilla spp., Cardamine spp.,Conopd majus, Galium verum, Ranunculus spp., Trif repe, cisium hetero, galium boreale, geranium sylv, geum riva, rumex acetosa, succisa, Trollius</t>
        </r>
      </text>
    </comment>
    <comment ref="BI2" authorId="0">
      <text>
        <r>
          <rPr>
            <b/>
            <sz val="9"/>
            <color indexed="81"/>
            <rFont val="Tahoma"/>
            <family val="2"/>
          </rPr>
          <t>Andy
e.g.</t>
        </r>
        <r>
          <rPr>
            <sz val="9"/>
            <color indexed="81"/>
            <rFont val="Tahoma"/>
            <family val="2"/>
          </rPr>
          <t xml:space="preserve"> Bellis, Gali saxa, Helianth nummularium, Minuartia, Polyga serp, Pote erec, Saxi oppo, Sibbaldia, Silene acau, Thym polytrich, Viola palu.</t>
        </r>
      </text>
    </comment>
    <comment ref="B3" authorId="0">
      <text>
        <r>
          <rPr>
            <b/>
            <sz val="9"/>
            <color indexed="81"/>
            <rFont val="Tahoma"/>
            <family val="2"/>
          </rPr>
          <t>Andy:</t>
        </r>
        <r>
          <rPr>
            <sz val="9"/>
            <color indexed="81"/>
            <rFont val="Tahoma"/>
            <family val="2"/>
          </rPr>
          <t xml:space="preserve">
grid ref= sw corner of plot.</t>
        </r>
      </text>
    </comment>
    <comment ref="E3" authorId="0">
      <text>
        <r>
          <rPr>
            <b/>
            <sz val="9"/>
            <color indexed="81"/>
            <rFont val="Tahoma"/>
            <family val="2"/>
          </rPr>
          <t>Andy:</t>
        </r>
        <r>
          <rPr>
            <sz val="9"/>
            <color indexed="81"/>
            <rFont val="Tahoma"/>
            <family val="2"/>
          </rPr>
          <t xml:space="preserve">
grid ref= sw corner of plot.</t>
        </r>
      </text>
    </comment>
    <comment ref="M3" authorId="0">
      <text>
        <r>
          <rPr>
            <b/>
            <sz val="9"/>
            <color indexed="81"/>
            <rFont val="Tahoma"/>
            <family val="2"/>
          </rPr>
          <t>Andy:</t>
        </r>
        <r>
          <rPr>
            <sz val="9"/>
            <color indexed="81"/>
            <rFont val="Tahoma"/>
            <family val="2"/>
          </rPr>
          <t xml:space="preserve">
Often not possible to differentiate between sheep &amp; deer dung</t>
        </r>
      </text>
    </comment>
    <comment ref="N3" authorId="0">
      <text>
        <r>
          <rPr>
            <b/>
            <sz val="9"/>
            <color indexed="81"/>
            <rFont val="Tahoma"/>
            <family val="2"/>
          </rPr>
          <t>Andy:</t>
        </r>
        <r>
          <rPr>
            <sz val="9"/>
            <color indexed="81"/>
            <rFont val="Tahoma"/>
            <family val="2"/>
          </rPr>
          <t xml:space="preserve">
but heavy gazing by cattle unlikelty to produuce swards&lt;3cm.  In the lowlands on fertile soils sward height may be &gt;&gt;9cm</t>
        </r>
      </text>
    </comment>
    <comment ref="AA3" authorId="0">
      <text>
        <r>
          <rPr>
            <b/>
            <sz val="9"/>
            <color indexed="81"/>
            <rFont val="Tahoma"/>
            <family val="2"/>
          </rPr>
          <t>Andy:</t>
        </r>
        <r>
          <rPr>
            <sz val="9"/>
            <color indexed="81"/>
            <rFont val="Tahoma"/>
            <family val="2"/>
          </rPr>
          <t xml:space="preserve">
but heavy gazing by cattle unlikelty to produuce swards&lt;3cm.  In the lowlands on fertile soils sward height may be &gt;&gt;9cm</t>
        </r>
      </text>
    </comment>
    <comment ref="AG3" authorId="0">
      <text>
        <r>
          <rPr>
            <b/>
            <sz val="9"/>
            <color indexed="81"/>
            <rFont val="Tahoma"/>
            <family val="2"/>
          </rPr>
          <t>Andy:</t>
        </r>
        <r>
          <rPr>
            <sz val="9"/>
            <color indexed="81"/>
            <rFont val="Tahoma"/>
            <family val="2"/>
          </rPr>
          <t xml:space="preserve">
** even when general grazing is low there may still be some removal of flowers from many herb spp.</t>
        </r>
      </text>
    </comment>
    <comment ref="AY3" authorId="0">
      <text>
        <r>
          <rPr>
            <b/>
            <sz val="9"/>
            <color indexed="81"/>
            <rFont val="Tahoma"/>
            <family val="2"/>
          </rPr>
          <t>Andy:</t>
        </r>
        <r>
          <rPr>
            <sz val="9"/>
            <color indexed="81"/>
            <rFont val="Tahoma"/>
            <family val="2"/>
          </rPr>
          <t xml:space="preserve">
may be due to lack of seed sources or because a tight sward is maintained in which no seedling regen niches occur</t>
        </r>
      </text>
    </comment>
    <comment ref="BI3" authorId="0">
      <text>
        <r>
          <rPr>
            <b/>
            <sz val="9"/>
            <color indexed="81"/>
            <rFont val="Tahoma"/>
            <family val="2"/>
          </rPr>
          <t>Andy:</t>
        </r>
        <r>
          <rPr>
            <sz val="9"/>
            <color indexed="81"/>
            <rFont val="Tahoma"/>
            <family val="2"/>
          </rPr>
          <t xml:space="preserve">
herb rich swards occur on relatively poor but lime rich soils; on nutrient rich soils a grass sward can occur even under prolonged heavy grazing</t>
        </r>
      </text>
    </comment>
    <comment ref="BK3" authorId="0">
      <text>
        <r>
          <rPr>
            <b/>
            <sz val="9"/>
            <color indexed="81"/>
            <rFont val="Tahoma"/>
            <family val="2"/>
          </rPr>
          <t>Andy:</t>
        </r>
        <r>
          <rPr>
            <sz val="9"/>
            <color indexed="81"/>
            <rFont val="Tahoma"/>
            <family val="2"/>
          </rPr>
          <t xml:space="preserve">
Note saplings may be absent due to lack of seed trees or regen. niches (e.g. tight sward)</t>
        </r>
      </text>
    </comment>
  </commentList>
</comments>
</file>

<file path=xl/comments6.xml><?xml version="1.0" encoding="utf-8"?>
<comments xmlns="http://schemas.openxmlformats.org/spreadsheetml/2006/main">
  <authors>
    <author>Andy</author>
  </authors>
  <commentList>
    <comment ref="B5" authorId="0">
      <text>
        <r>
          <rPr>
            <b/>
            <sz val="9"/>
            <color indexed="81"/>
            <rFont val="Tahoma"/>
            <family val="2"/>
          </rPr>
          <t>Andy:</t>
        </r>
        <r>
          <rPr>
            <sz val="9"/>
            <color indexed="81"/>
            <rFont val="Tahoma"/>
            <family val="2"/>
          </rPr>
          <t xml:space="preserve">
grid ref= sw corner of plot.</t>
        </r>
      </text>
    </comment>
    <comment ref="E5" authorId="0">
      <text>
        <r>
          <rPr>
            <b/>
            <sz val="9"/>
            <color indexed="81"/>
            <rFont val="Tahoma"/>
            <family val="2"/>
          </rPr>
          <t>Andy:</t>
        </r>
        <r>
          <rPr>
            <sz val="9"/>
            <color indexed="81"/>
            <rFont val="Tahoma"/>
            <family val="2"/>
          </rPr>
          <t xml:space="preserve">
grid ref= sw corner of plot.</t>
        </r>
      </text>
    </comment>
    <comment ref="M5" authorId="0">
      <text>
        <r>
          <rPr>
            <b/>
            <sz val="9"/>
            <color indexed="81"/>
            <rFont val="Tahoma"/>
            <family val="2"/>
          </rPr>
          <t>Andy:</t>
        </r>
        <r>
          <rPr>
            <sz val="9"/>
            <color indexed="81"/>
            <rFont val="Tahoma"/>
            <family val="2"/>
          </rPr>
          <t xml:space="preserve">
Often not possible to differentiate between sheep &amp; deer dung</t>
        </r>
      </text>
    </comment>
    <comment ref="AB5" authorId="0">
      <text>
        <r>
          <rPr>
            <b/>
            <sz val="9"/>
            <color indexed="81"/>
            <rFont val="Tahoma"/>
            <family val="2"/>
          </rPr>
          <t>Andy:</t>
        </r>
        <r>
          <rPr>
            <sz val="9"/>
            <color indexed="81"/>
            <rFont val="Tahoma"/>
            <family val="2"/>
          </rPr>
          <t xml:space="preserve">
but heavy gazing by cattle unlikelty to produuce swards&lt;3cm.  In the lowlands on fertile soils sward height may be &gt;&gt;9cm</t>
        </r>
      </text>
    </comment>
    <comment ref="AF5" authorId="0">
      <text>
        <r>
          <rPr>
            <b/>
            <sz val="9"/>
            <color indexed="81"/>
            <rFont val="Tahoma"/>
            <family val="2"/>
          </rPr>
          <t>Andy:</t>
        </r>
        <r>
          <rPr>
            <sz val="9"/>
            <color indexed="81"/>
            <rFont val="Tahoma"/>
            <family val="2"/>
          </rPr>
          <t xml:space="preserve">
*during peak growing season the signs of grazing may be less obvious</t>
        </r>
      </text>
    </comment>
    <comment ref="AR5" authorId="0">
      <text>
        <r>
          <rPr>
            <b/>
            <sz val="9"/>
            <color indexed="81"/>
            <rFont val="Tahoma"/>
            <family val="2"/>
          </rPr>
          <t>Andy:</t>
        </r>
        <r>
          <rPr>
            <sz val="9"/>
            <color indexed="81"/>
            <rFont val="Tahoma"/>
            <family val="2"/>
          </rPr>
          <t xml:space="preserve">
*during peak growing season the signs of grazing may be less obvious</t>
        </r>
      </text>
    </comment>
    <comment ref="AT5" authorId="0">
      <text>
        <r>
          <rPr>
            <b/>
            <sz val="9"/>
            <color indexed="81"/>
            <rFont val="Tahoma"/>
            <family val="2"/>
          </rPr>
          <t>Andy:</t>
        </r>
        <r>
          <rPr>
            <sz val="9"/>
            <color indexed="81"/>
            <rFont val="Tahoma"/>
            <family val="2"/>
          </rPr>
          <t xml:space="preserve">
may be due to lack of seed sources or because a tight sward is maintained in which no seedling regen niches occur</t>
        </r>
      </text>
    </comment>
  </commentList>
</comments>
</file>

<file path=xl/comments7.xml><?xml version="1.0" encoding="utf-8"?>
<comments xmlns="http://schemas.openxmlformats.org/spreadsheetml/2006/main">
  <authors>
    <author>Andy</author>
  </authors>
  <commentList>
    <comment ref="AG4" authorId="0">
      <text>
        <r>
          <rPr>
            <b/>
            <sz val="9"/>
            <color indexed="81"/>
            <rFont val="Tahoma"/>
            <family val="2"/>
          </rPr>
          <t>Andy:</t>
        </r>
        <r>
          <rPr>
            <sz val="9"/>
            <color indexed="81"/>
            <rFont val="Tahoma"/>
            <family val="2"/>
          </rPr>
          <t xml:space="preserve">
*low growing plants to ignore include Bellis, Gali saxa, helianth nummularium, Minuartia, Polyga serp, Pote erec, Saxi oppo, Sibbaldia, Silene acau, Thym polytrich, Viola palu.  Less palatable spp. Incl. Luzu camp, Prun vulg, NB sheep show some avoidance of grass flowering stems</t>
        </r>
      </text>
    </comment>
    <comment ref="BD4" authorId="0">
      <text>
        <r>
          <rPr>
            <b/>
            <sz val="9"/>
            <color indexed="81"/>
            <rFont val="Tahoma"/>
            <family val="2"/>
          </rPr>
          <t>Andy:</t>
        </r>
        <r>
          <rPr>
            <sz val="9"/>
            <color indexed="81"/>
            <rFont val="Tahoma"/>
            <family val="2"/>
          </rPr>
          <t xml:space="preserve">
beware resting areas where dung may be abundant even when grazing is not heavy</t>
        </r>
      </text>
    </comment>
    <comment ref="BE4" authorId="0">
      <text>
        <r>
          <rPr>
            <b/>
            <sz val="9"/>
            <color indexed="81"/>
            <rFont val="Tahoma"/>
            <family val="2"/>
          </rPr>
          <t>Andy:</t>
        </r>
        <r>
          <rPr>
            <sz val="9"/>
            <color indexed="81"/>
            <rFont val="Tahoma"/>
            <family val="2"/>
          </rPr>
          <t xml:space="preserve">
bewareof short swards as a result of extreme exposure</t>
        </r>
      </text>
    </comment>
    <comment ref="BF4" authorId="0">
      <text>
        <r>
          <rPr>
            <b/>
            <sz val="9"/>
            <color indexed="81"/>
            <rFont val="Tahoma"/>
            <family val="2"/>
          </rPr>
          <t>Andy:</t>
        </r>
        <r>
          <rPr>
            <sz val="9"/>
            <color indexed="81"/>
            <rFont val="Tahoma"/>
            <family val="2"/>
          </rPr>
          <t xml:space="preserve">
e.g. Achill mill, alchemilla spp., Cardamine spp.,Conopd majus, Galium verum, Ranunculus spp., Trif repe, cisium hetero, galium boreale, geranium sylv, geum riva, rumex acetosa, succisa, Trollius</t>
        </r>
      </text>
    </comment>
    <comment ref="BG4" authorId="0">
      <text>
        <r>
          <rPr>
            <b/>
            <sz val="9"/>
            <color indexed="81"/>
            <rFont val="Tahoma"/>
            <family val="2"/>
          </rPr>
          <t>Andy
e.g.</t>
        </r>
        <r>
          <rPr>
            <sz val="9"/>
            <color indexed="81"/>
            <rFont val="Tahoma"/>
            <family val="2"/>
          </rPr>
          <t xml:space="preserve"> Bellis, Gali saxa, Helianth nummularium, Minuartia, Polyga serp, Pote erec, Saxi oppo, Sibbaldia, Silene acau, Thym polytrich, Viola palu.</t>
        </r>
      </text>
    </comment>
    <comment ref="B5" authorId="0">
      <text>
        <r>
          <rPr>
            <b/>
            <sz val="9"/>
            <color indexed="81"/>
            <rFont val="Tahoma"/>
            <family val="2"/>
          </rPr>
          <t>Andy:</t>
        </r>
        <r>
          <rPr>
            <sz val="9"/>
            <color indexed="81"/>
            <rFont val="Tahoma"/>
            <family val="2"/>
          </rPr>
          <t xml:space="preserve">
grid ref= sw corner of plot.</t>
        </r>
      </text>
    </comment>
    <comment ref="E5" authorId="0">
      <text>
        <r>
          <rPr>
            <b/>
            <sz val="9"/>
            <color indexed="81"/>
            <rFont val="Tahoma"/>
            <family val="2"/>
          </rPr>
          <t>Andy:</t>
        </r>
        <r>
          <rPr>
            <sz val="9"/>
            <color indexed="81"/>
            <rFont val="Tahoma"/>
            <family val="2"/>
          </rPr>
          <t xml:space="preserve">
grid ref= sw corner of plot.</t>
        </r>
      </text>
    </comment>
    <comment ref="M5" authorId="0">
      <text>
        <r>
          <rPr>
            <b/>
            <sz val="9"/>
            <color indexed="81"/>
            <rFont val="Tahoma"/>
            <family val="2"/>
          </rPr>
          <t>Andy:</t>
        </r>
        <r>
          <rPr>
            <sz val="9"/>
            <color indexed="81"/>
            <rFont val="Tahoma"/>
            <family val="2"/>
          </rPr>
          <t xml:space="preserve">
Often not possible to differentiate between sheep &amp; deer dung</t>
        </r>
      </text>
    </comment>
    <comment ref="N5" authorId="0">
      <text>
        <r>
          <rPr>
            <b/>
            <sz val="9"/>
            <color indexed="81"/>
            <rFont val="Tahoma"/>
            <family val="2"/>
          </rPr>
          <t>Andy:</t>
        </r>
        <r>
          <rPr>
            <sz val="9"/>
            <color indexed="81"/>
            <rFont val="Tahoma"/>
            <family val="2"/>
          </rPr>
          <t xml:space="preserve">
but heavy gazing by cattle unlikelty to produuce swards&lt;3cm.  In the lowlands on fertile soils sward height may be &gt;&gt;9cm</t>
        </r>
      </text>
    </comment>
    <comment ref="AA5" authorId="0">
      <text>
        <r>
          <rPr>
            <b/>
            <sz val="9"/>
            <color indexed="81"/>
            <rFont val="Tahoma"/>
            <family val="2"/>
          </rPr>
          <t>Andy:</t>
        </r>
        <r>
          <rPr>
            <sz val="9"/>
            <color indexed="81"/>
            <rFont val="Tahoma"/>
            <family val="2"/>
          </rPr>
          <t xml:space="preserve">
but heavy gazing by cattle unlikelty to produuce swards&lt;3cm.  In the lowlands on fertile soils sward height may be &gt;&gt;9cm</t>
        </r>
      </text>
    </comment>
    <comment ref="AG5" authorId="0">
      <text>
        <r>
          <rPr>
            <b/>
            <sz val="9"/>
            <color indexed="81"/>
            <rFont val="Tahoma"/>
            <family val="2"/>
          </rPr>
          <t>Andy:</t>
        </r>
        <r>
          <rPr>
            <sz val="9"/>
            <color indexed="81"/>
            <rFont val="Tahoma"/>
            <family val="2"/>
          </rPr>
          <t xml:space="preserve">
** even when general grazing is low there may still be some removal of flowers from many herb spp.</t>
        </r>
      </text>
    </comment>
    <comment ref="AY5" authorId="0">
      <text>
        <r>
          <rPr>
            <b/>
            <sz val="9"/>
            <color indexed="81"/>
            <rFont val="Tahoma"/>
            <family val="2"/>
          </rPr>
          <t>Andy:</t>
        </r>
        <r>
          <rPr>
            <sz val="9"/>
            <color indexed="81"/>
            <rFont val="Tahoma"/>
            <family val="2"/>
          </rPr>
          <t xml:space="preserve">
may be due to lack of seed sources or because a tight sward is maintained in which no seedling regen niches occur</t>
        </r>
      </text>
    </comment>
    <comment ref="BG5" authorId="0">
      <text>
        <r>
          <rPr>
            <b/>
            <sz val="9"/>
            <color indexed="81"/>
            <rFont val="Tahoma"/>
            <family val="2"/>
          </rPr>
          <t>Andy:</t>
        </r>
        <r>
          <rPr>
            <sz val="9"/>
            <color indexed="81"/>
            <rFont val="Tahoma"/>
            <family val="2"/>
          </rPr>
          <t xml:space="preserve">
herb rich swards occur on relatively poor but lime rich soils; on nutrient rich soils a grass sward can occur even under prolonged heavy grazing</t>
        </r>
      </text>
    </comment>
    <comment ref="BI5" authorId="0">
      <text>
        <r>
          <rPr>
            <b/>
            <sz val="9"/>
            <color indexed="81"/>
            <rFont val="Tahoma"/>
            <family val="2"/>
          </rPr>
          <t>Andy:</t>
        </r>
        <r>
          <rPr>
            <sz val="9"/>
            <color indexed="81"/>
            <rFont val="Tahoma"/>
            <family val="2"/>
          </rPr>
          <t xml:space="preserve">
Note saplings may be absent due to lack of seed trees or regen. niches (e.g. tight sward)</t>
        </r>
      </text>
    </comment>
  </commentList>
</comments>
</file>

<file path=xl/comments8.xml><?xml version="1.0" encoding="utf-8"?>
<comments xmlns="http://schemas.openxmlformats.org/spreadsheetml/2006/main">
  <authors>
    <author>Andy</author>
  </authors>
  <commentList>
    <comment ref="B3" authorId="0">
      <text>
        <r>
          <rPr>
            <b/>
            <sz val="9"/>
            <color indexed="81"/>
            <rFont val="Tahoma"/>
            <family val="2"/>
          </rPr>
          <t>Andy:</t>
        </r>
        <r>
          <rPr>
            <sz val="9"/>
            <color indexed="81"/>
            <rFont val="Tahoma"/>
            <family val="2"/>
          </rPr>
          <t xml:space="preserve">
grid ref= sw corner of plot.</t>
        </r>
      </text>
    </comment>
    <comment ref="E3" authorId="0">
      <text>
        <r>
          <rPr>
            <b/>
            <sz val="9"/>
            <color indexed="81"/>
            <rFont val="Tahoma"/>
            <family val="2"/>
          </rPr>
          <t>Andy:</t>
        </r>
        <r>
          <rPr>
            <sz val="9"/>
            <color indexed="81"/>
            <rFont val="Tahoma"/>
            <family val="2"/>
          </rPr>
          <t xml:space="preserve">
grid ref= sw corner of plot.</t>
        </r>
      </text>
    </comment>
    <comment ref="AR3" authorId="0">
      <text>
        <r>
          <rPr>
            <b/>
            <sz val="9"/>
            <color indexed="81"/>
            <rFont val="Tahoma"/>
            <family val="2"/>
          </rPr>
          <t>Andy:</t>
        </r>
        <r>
          <rPr>
            <sz val="9"/>
            <color indexed="81"/>
            <rFont val="Tahoma"/>
            <family val="2"/>
          </rPr>
          <t xml:space="preserve">
TAke care to dist. From grey-green Erica tetralix patches.  Immediately after rain heavily browsed Cv tends to have a very dark grey/blackish cast while relatively unbrowsed patches are reddish- or brownish-green.  Burnt patches can have a grey appearance for several years afterburning if much unburnt stems material remains</t>
        </r>
      </text>
    </comment>
    <comment ref="M4" authorId="0">
      <text>
        <r>
          <rPr>
            <b/>
            <sz val="9"/>
            <color indexed="81"/>
            <rFont val="Tahoma"/>
            <family val="2"/>
          </rPr>
          <t>Andy:</t>
        </r>
        <r>
          <rPr>
            <sz val="9"/>
            <color indexed="81"/>
            <rFont val="Tahoma"/>
            <family val="2"/>
          </rPr>
          <t xml:space="preserve">
Often not possible to differentiate between sheep &amp; deer dung</t>
        </r>
      </text>
    </comment>
    <comment ref="N4" authorId="0">
      <text>
        <r>
          <rPr>
            <b/>
            <sz val="9"/>
            <color indexed="81"/>
            <rFont val="Tahoma"/>
            <family val="2"/>
          </rPr>
          <t>Andy:</t>
        </r>
        <r>
          <rPr>
            <sz val="9"/>
            <color indexed="81"/>
            <rFont val="Tahoma"/>
            <family val="2"/>
          </rPr>
          <t xml:space="preserve">
 NB. Eric tetr is very rarely browsed. Empe nigr is almost never browsed, although it may be damaged by trampling. If these species show extensive signs of browsing this is a good indication of heavy browsing and grazing in the immediately surrounding area. </t>
        </r>
      </text>
    </comment>
    <comment ref="P4" authorId="0">
      <text>
        <r>
          <rPr>
            <b/>
            <sz val="9"/>
            <color indexed="81"/>
            <rFont val="Tahoma"/>
            <family val="2"/>
          </rPr>
          <t>Andy: The DMG method uses categories:</t>
        </r>
        <r>
          <rPr>
            <sz val="9"/>
            <color indexed="81"/>
            <rFont val="Tahoma"/>
            <family val="2"/>
          </rPr>
          <t xml:space="preserve">
LIGHT: less than 33% of long shoots in the sample browsed
• MODERATE: 33 – 66% long shoots browsed.
• HEAVY: greater than 66% long shoots browsed.</t>
        </r>
      </text>
    </comment>
    <comment ref="R4" authorId="0">
      <text>
        <r>
          <rPr>
            <b/>
            <sz val="9"/>
            <color indexed="81"/>
            <rFont val="Tahoma"/>
            <family val="2"/>
          </rPr>
          <t>Andy:</t>
        </r>
        <r>
          <rPr>
            <sz val="9"/>
            <color indexed="81"/>
            <rFont val="Tahoma"/>
            <family val="2"/>
          </rPr>
          <t xml:space="preserve">
</t>
        </r>
        <r>
          <rPr>
            <b/>
            <sz val="9"/>
            <color indexed="81"/>
            <rFont val="Tahoma"/>
            <family val="2"/>
          </rPr>
          <t>The DMG method uses categories:</t>
        </r>
        <r>
          <rPr>
            <sz val="9"/>
            <color indexed="81"/>
            <rFont val="Tahoma"/>
            <family val="2"/>
          </rPr>
          <t xml:space="preserve">
LIGHT: less than 33% of long shoots in the sample browsed
• MODERATE: 33 – 66% long shoots browsed.
• HEAVY: greater than 66% long shoots browsed.</t>
        </r>
      </text>
    </comment>
    <comment ref="AD4" authorId="0">
      <text>
        <r>
          <rPr>
            <b/>
            <sz val="9"/>
            <color indexed="81"/>
            <rFont val="Tahoma"/>
            <family val="2"/>
          </rPr>
          <t>Andy:</t>
        </r>
        <r>
          <rPr>
            <sz val="9"/>
            <color indexed="81"/>
            <rFont val="Tahoma"/>
            <family val="2"/>
          </rPr>
          <t xml:space="preserve">
if browsing only occurs in winter then new flwring shts can be produced the following summer but if heavy browsing occurs in summer most flwing shoots will be removed.  Amount of flowering can also vary naturally between years (e.g due to weather patterns).</t>
        </r>
      </text>
    </comment>
    <comment ref="AE4" authorId="0">
      <text>
        <r>
          <rPr>
            <b/>
            <sz val="9"/>
            <color indexed="81"/>
            <rFont val="Tahoma"/>
            <family val="2"/>
          </rPr>
          <t>Andy:</t>
        </r>
        <r>
          <rPr>
            <sz val="9"/>
            <color indexed="81"/>
            <rFont val="Tahoma"/>
            <family val="2"/>
          </rPr>
          <t xml:space="preserve">
if browsing only occurs in winter then new flwring shts can be produced the following summer but if heavy browsing occurs in summer most flwing shoots will be removed.  Amount of flowering can also vary naturally between years (e.g due to weather patterns).</t>
        </r>
      </text>
    </comment>
    <comment ref="AG4" authorId="0">
      <text>
        <r>
          <rPr>
            <b/>
            <sz val="9"/>
            <color indexed="81"/>
            <rFont val="Tahoma"/>
            <family val="2"/>
          </rPr>
          <t>Andy:</t>
        </r>
        <r>
          <rPr>
            <sz val="9"/>
            <color indexed="81"/>
            <rFont val="Tahoma"/>
            <family val="2"/>
          </rPr>
          <t xml:space="preserve">
*do not confuse side shoots off main axes with changes in direction of growth of main axes.</t>
        </r>
      </text>
    </comment>
    <comment ref="AM4" authorId="0">
      <text>
        <r>
          <rPr>
            <b/>
            <sz val="9"/>
            <color indexed="81"/>
            <rFont val="Tahoma"/>
            <family val="2"/>
          </rPr>
          <t>Andy:</t>
        </r>
        <r>
          <rPr>
            <sz val="9"/>
            <color indexed="81"/>
            <rFont val="Tahoma"/>
            <family val="2"/>
          </rPr>
          <t xml:space="preserve">
occasionally these growth forms can occur when browsing is not heavy. In exposed situations Vacc myrt can occur as small erect shoots within a short carpet of vegetation even with low browsing levels.  </t>
        </r>
        <r>
          <rPr>
            <b/>
            <sz val="9"/>
            <color indexed="81"/>
            <rFont val="Tahoma"/>
            <family val="2"/>
          </rPr>
          <t>Tall drumstick like  Caluna can occur in wet heaths esp. in western areasamongst Molinia, even where browsing is moderate or light - so check for evidence of browsed shoots and contorted shoot growth.</t>
        </r>
      </text>
    </comment>
    <comment ref="AN4" authorId="0">
      <text>
        <r>
          <rPr>
            <b/>
            <sz val="9"/>
            <color indexed="81"/>
            <rFont val="Tahoma"/>
            <family val="2"/>
          </rPr>
          <t>Andy:</t>
        </r>
        <r>
          <rPr>
            <sz val="9"/>
            <color indexed="81"/>
            <rFont val="Tahoma"/>
            <family val="2"/>
          </rPr>
          <t xml:space="preserve">
** NB. If the change has been from light to moderate then these characteristics will be less clearly observable and are also likely to be patchy in occurrence.</t>
        </r>
      </text>
    </comment>
    <comment ref="AP4" authorId="0">
      <text>
        <r>
          <rPr>
            <b/>
            <sz val="9"/>
            <color indexed="81"/>
            <rFont val="Tahoma"/>
            <family val="2"/>
          </rPr>
          <t>Andy:</t>
        </r>
        <r>
          <rPr>
            <sz val="9"/>
            <color indexed="81"/>
            <rFont val="Tahoma"/>
            <family val="2"/>
          </rPr>
          <t xml:space="preserve">
Note Myrica may be tall if heavy browsing hasonly recently been established - check for browsed shoots.Currently lightly browsed plants may be short if recently burnt (check charring) or because of ptevious heavy browsing.*NB indicates long term heavy browsing over decades.  **indicates reduction  after decades of heavy browsing.</t>
        </r>
      </text>
    </comment>
    <comment ref="AR4" authorId="0">
      <text>
        <r>
          <rPr>
            <b/>
            <sz val="9"/>
            <color indexed="81"/>
            <rFont val="Tahoma"/>
            <family val="2"/>
          </rPr>
          <t>Andy:</t>
        </r>
        <r>
          <rPr>
            <sz val="9"/>
            <color indexed="81"/>
            <rFont val="Tahoma"/>
            <family val="2"/>
          </rPr>
          <t xml:space="preserve">
Greyish can also be due to exposure.  Or insects/fungi even when browsing by herbivores is light.  when wet heavily browsed areascan be dark grey to blackish.  Byrnt patches can be grey for years after.  Desc flex can be abundant after fires and give a pinkish fawn (to silvery) cast in summer and autumn. Abundant flowering will give Cv a mauve cast while the seed capsules in winter will give a pale fawn cast which may appear greyish in some  lights.</t>
        </r>
      </text>
    </comment>
    <comment ref="AV4" authorId="0">
      <text>
        <r>
          <rPr>
            <b/>
            <sz val="9"/>
            <color indexed="81"/>
            <rFont val="Tahoma"/>
            <family val="2"/>
          </rPr>
          <t>Andy:</t>
        </r>
        <r>
          <rPr>
            <sz val="9"/>
            <color indexed="81"/>
            <rFont val="Tahoma"/>
            <family val="2"/>
          </rPr>
          <t xml:space="preserve">
extrapolating morethan 50m from the saplings/busges may be unreliable</t>
        </r>
      </text>
    </comment>
  </commentList>
</comments>
</file>

<file path=xl/sharedStrings.xml><?xml version="1.0" encoding="utf-8"?>
<sst xmlns="http://schemas.openxmlformats.org/spreadsheetml/2006/main" count="7551" uniqueCount="1480">
  <si>
    <t>Northing</t>
  </si>
  <si>
    <t>Easting</t>
  </si>
  <si>
    <t>BP exposed by trampling, wallowing/rubbing by livestock/deer</t>
  </si>
  <si>
    <r>
      <t xml:space="preserve">Colour of </t>
    </r>
    <r>
      <rPr>
        <i/>
        <sz val="11"/>
        <color theme="1"/>
        <rFont val="Calibri"/>
        <family val="2"/>
        <scheme val="minor"/>
      </rPr>
      <t xml:space="preserve">Calluna** </t>
    </r>
    <r>
      <rPr>
        <sz val="11"/>
        <color theme="1"/>
        <rFont val="Calibri"/>
        <family val="2"/>
        <scheme val="minor"/>
      </rPr>
      <t>patches when dry and viewed from a distance</t>
    </r>
  </si>
  <si>
    <r>
      <rPr>
        <b/>
        <sz val="11"/>
        <color theme="1"/>
        <rFont val="Calibri"/>
        <family val="2"/>
        <scheme val="minor"/>
      </rPr>
      <t>H</t>
    </r>
    <r>
      <rPr>
        <sz val="11"/>
        <color theme="1"/>
        <rFont val="Calibri"/>
        <family val="2"/>
        <scheme val="minor"/>
      </rPr>
      <t xml:space="preserve">=greyish:
</t>
    </r>
    <r>
      <rPr>
        <b/>
        <sz val="11"/>
        <color theme="1"/>
        <rFont val="Calibri"/>
        <family val="2"/>
        <scheme val="minor"/>
      </rPr>
      <t>ML</t>
    </r>
    <r>
      <rPr>
        <sz val="11"/>
        <color theme="1"/>
        <rFont val="Calibri"/>
        <family val="2"/>
        <scheme val="minor"/>
      </rPr>
      <t>= dark purplish-brown to brownish-green</t>
    </r>
  </si>
  <si>
    <t>Luxuriance of Sphagna, dwarf shrubs and sedges on very small islands (&lt;1-2m2) in permanent bog pools &lt;2m from the bank.</t>
  </si>
  <si>
    <r>
      <t>H</t>
    </r>
    <r>
      <rPr>
        <sz val="11"/>
        <color rgb="FF24221A"/>
        <rFont val="Arial"/>
        <family val="2"/>
      </rPr>
      <t>-</t>
    </r>
    <r>
      <rPr>
        <sz val="11"/>
        <color rgb="FF0B0800"/>
        <rFont val="Arial"/>
        <family val="2"/>
      </rPr>
      <t xml:space="preserve"> </t>
    </r>
    <r>
      <rPr>
        <sz val="11"/>
        <color rgb="FF040000"/>
        <rFont val="Arial"/>
        <family val="2"/>
      </rPr>
      <t xml:space="preserve">Most </t>
    </r>
    <r>
      <rPr>
        <i/>
        <sz val="11"/>
        <color rgb="FF040000"/>
        <rFont val="Arial"/>
        <family val="2"/>
      </rPr>
      <t>Sphag</t>
    </r>
    <r>
      <rPr>
        <sz val="11"/>
        <color rgb="FF040000"/>
        <rFont val="Arial"/>
        <family val="2"/>
      </rPr>
      <t xml:space="preserve"> surfaces broken by hoof prints over most of bog surface. Loose &amp; bleached portions of </t>
    </r>
    <r>
      <rPr>
        <i/>
        <sz val="11"/>
        <color rgb="FF040000"/>
        <rFont val="Arial"/>
        <family val="2"/>
      </rPr>
      <t xml:space="preserve">Sphag </t>
    </r>
    <r>
      <rPr>
        <sz val="11"/>
        <color rgb="FF040000"/>
        <rFont val="Arial"/>
        <family val="2"/>
      </rPr>
      <t>frequent</t>
    </r>
    <r>
      <rPr>
        <sz val="11"/>
        <color rgb="FF000000"/>
        <rFont val="Arial"/>
        <family val="2"/>
      </rPr>
      <t xml:space="preserve">. 
</t>
    </r>
    <r>
      <rPr>
        <b/>
        <sz val="11"/>
        <color rgb="FF000000"/>
        <rFont val="Arial"/>
        <family val="2"/>
      </rPr>
      <t>M</t>
    </r>
    <r>
      <rPr>
        <sz val="11"/>
        <color rgb="FF000000"/>
        <rFont val="Arial"/>
        <family val="2"/>
      </rPr>
      <t xml:space="preserve">- minority of Sphag surfaces broken by hoof prints, locally distributed over the bog surface. Loose and bleached portions of </t>
    </r>
    <r>
      <rPr>
        <i/>
        <sz val="11"/>
        <color rgb="FF000000"/>
        <rFont val="Arial"/>
        <family val="2"/>
      </rPr>
      <t xml:space="preserve">Sphag </t>
    </r>
    <r>
      <rPr>
        <sz val="11"/>
        <color rgb="FF000000"/>
        <rFont val="Arial"/>
        <family val="2"/>
      </rPr>
      <t xml:space="preserve">very local. 
</t>
    </r>
    <r>
      <rPr>
        <b/>
        <sz val="11"/>
        <color rgb="FF000000"/>
        <rFont val="Arial"/>
        <family val="2"/>
      </rPr>
      <t>L</t>
    </r>
    <r>
      <rPr>
        <sz val="11"/>
        <color rgb="FF000000"/>
        <rFont val="Arial"/>
        <family val="2"/>
      </rPr>
      <t>- Most Sphagnum moss surfaces intact. Evidence of hoof prints only found after extensive searching. Loose and bleached portions of Sphagnum mosses absent or very infrequent.</t>
    </r>
  </si>
  <si>
    <r>
      <t>H</t>
    </r>
    <r>
      <rPr>
        <sz val="11"/>
        <color rgb="FF24221A"/>
        <rFont val="Arial"/>
        <family val="2"/>
      </rPr>
      <t>-</t>
    </r>
    <r>
      <rPr>
        <sz val="11"/>
        <color rgb="FF0B0800"/>
        <rFont val="Arial"/>
        <family val="2"/>
      </rPr>
      <t xml:space="preserve"> </t>
    </r>
    <r>
      <rPr>
        <sz val="11"/>
        <color rgb="FF040000"/>
        <rFont val="Arial"/>
        <family val="2"/>
      </rPr>
      <t xml:space="preserve">Edges of pools broken down, neither abrupt vertical sides nor sloping </t>
    </r>
    <r>
      <rPr>
        <i/>
        <sz val="11"/>
        <color rgb="FF040000"/>
        <rFont val="Arial"/>
        <family val="2"/>
      </rPr>
      <t xml:space="preserve">Sphag </t>
    </r>
    <r>
      <rPr>
        <sz val="11"/>
        <color rgb="FF040000"/>
        <rFont val="Arial"/>
        <family val="2"/>
      </rPr>
      <t>covered edges. Wet hollows obviously trampled</t>
    </r>
    <r>
      <rPr>
        <sz val="11"/>
        <color rgb="FF363731"/>
        <rFont val="Arial"/>
        <family val="2"/>
      </rPr>
      <t xml:space="preserve">, </t>
    </r>
    <r>
      <rPr>
        <sz val="11"/>
        <color rgb="FF040000"/>
        <rFont val="Arial"/>
        <family val="2"/>
      </rPr>
      <t xml:space="preserve">hoof prints abundant, </t>
    </r>
    <r>
      <rPr>
        <i/>
        <sz val="11"/>
        <color rgb="FF040000"/>
        <rFont val="Arial"/>
        <family val="2"/>
      </rPr>
      <t xml:space="preserve">Sphag </t>
    </r>
    <r>
      <rPr>
        <sz val="11"/>
        <color rgb="FF040000"/>
        <rFont val="Arial"/>
        <family val="2"/>
      </rPr>
      <t>cover much disturbed or absent</t>
    </r>
    <r>
      <rPr>
        <sz val="11"/>
        <color rgb="FF000000"/>
        <rFont val="Arial"/>
        <family val="2"/>
      </rPr>
      <t xml:space="preserve">. 
</t>
    </r>
    <r>
      <rPr>
        <b/>
        <sz val="11"/>
        <color rgb="FF000000"/>
        <rFont val="Arial"/>
        <family val="2"/>
      </rPr>
      <t>L</t>
    </r>
    <r>
      <rPr>
        <sz val="11"/>
        <color rgb="FF000000"/>
        <rFont val="Arial"/>
        <family val="2"/>
      </rPr>
      <t xml:space="preserve">- No evidence of trampling or grazing around pools, particularly those containing </t>
    </r>
    <r>
      <rPr>
        <i/>
        <sz val="11"/>
        <color rgb="FF000000"/>
        <rFont val="Arial"/>
        <family val="2"/>
      </rPr>
      <t>Meny trif</t>
    </r>
    <r>
      <rPr>
        <sz val="11"/>
        <color rgb="FF000000"/>
        <rFont val="Arial"/>
        <family val="2"/>
      </rPr>
      <t xml:space="preserve">, and water tracks. Wet hollows with intact </t>
    </r>
    <r>
      <rPr>
        <i/>
        <sz val="11"/>
        <color rgb="FF000000"/>
        <rFont val="Arial"/>
        <family val="2"/>
      </rPr>
      <t>Sphag cusp</t>
    </r>
    <r>
      <rPr>
        <sz val="11"/>
        <color rgb="FF000000"/>
        <rFont val="Arial"/>
        <family val="2"/>
      </rPr>
      <t xml:space="preserve"> cover. </t>
    </r>
  </si>
  <si>
    <r>
      <t xml:space="preserve">Trampling of </t>
    </r>
    <r>
      <rPr>
        <b/>
        <i/>
        <sz val="11"/>
        <color rgb="FF090600"/>
        <rFont val="Arial"/>
        <family val="2"/>
      </rPr>
      <t>Sphag</t>
    </r>
    <r>
      <rPr>
        <b/>
        <sz val="11"/>
        <color rgb="FF090600"/>
        <rFont val="Arial"/>
        <family val="2"/>
      </rPr>
      <t xml:space="preserve"> hummocks &amp; lawns</t>
    </r>
  </si>
  <si>
    <r>
      <t>E</t>
    </r>
    <r>
      <rPr>
        <b/>
        <sz val="11"/>
        <color rgb="FF201C11"/>
        <rFont val="Arial"/>
        <family val="2"/>
      </rPr>
      <t>x</t>
    </r>
    <r>
      <rPr>
        <b/>
        <sz val="11"/>
        <color rgb="FF0A0600"/>
        <rFont val="Arial"/>
        <family val="2"/>
      </rPr>
      <t>tent of ground co</t>
    </r>
    <r>
      <rPr>
        <b/>
        <sz val="11"/>
        <color rgb="FF201C11"/>
        <rFont val="Arial"/>
        <family val="2"/>
      </rPr>
      <t>v</t>
    </r>
    <r>
      <rPr>
        <b/>
        <sz val="11"/>
        <color rgb="FF0A0600"/>
        <rFont val="Arial"/>
        <family val="2"/>
      </rPr>
      <t>er b</t>
    </r>
    <r>
      <rPr>
        <b/>
        <sz val="11"/>
        <color rgb="FF201C11"/>
        <rFont val="Arial"/>
        <family val="2"/>
      </rPr>
      <t xml:space="preserve">y </t>
    </r>
    <r>
      <rPr>
        <b/>
        <sz val="11"/>
        <color rgb="FF0A0600"/>
        <rFont val="Arial"/>
        <family val="2"/>
      </rPr>
      <t>br</t>
    </r>
    <r>
      <rPr>
        <b/>
        <sz val="11"/>
        <color rgb="FF201C11"/>
        <rFont val="Arial"/>
        <family val="2"/>
      </rPr>
      <t>y</t>
    </r>
    <r>
      <rPr>
        <b/>
        <sz val="11"/>
        <color rgb="FF0A0600"/>
        <rFont val="Arial"/>
        <family val="2"/>
      </rPr>
      <t xml:space="preserve">os &amp;/or </t>
    </r>
    <r>
      <rPr>
        <b/>
        <sz val="11"/>
        <color rgb="FF201C11"/>
        <rFont val="Arial"/>
        <family val="2"/>
      </rPr>
      <t>l</t>
    </r>
    <r>
      <rPr>
        <b/>
        <sz val="11"/>
        <color rgb="FF0A0600"/>
        <rFont val="Arial"/>
        <family val="2"/>
      </rPr>
      <t>ichens among &amp; bet</t>
    </r>
    <r>
      <rPr>
        <b/>
        <sz val="11"/>
        <color rgb="FF201C11"/>
        <rFont val="Arial"/>
        <family val="2"/>
      </rPr>
      <t>w</t>
    </r>
    <r>
      <rPr>
        <b/>
        <sz val="11"/>
        <color rgb="FF0A0600"/>
        <rFont val="Arial"/>
        <family val="2"/>
      </rPr>
      <t>een d</t>
    </r>
    <r>
      <rPr>
        <b/>
        <sz val="11"/>
        <color rgb="FF201C11"/>
        <rFont val="Arial"/>
        <family val="2"/>
      </rPr>
      <t>w</t>
    </r>
    <r>
      <rPr>
        <b/>
        <sz val="11"/>
        <color rgb="FF0A0600"/>
        <rFont val="Arial"/>
        <family val="2"/>
      </rPr>
      <t>a</t>
    </r>
    <r>
      <rPr>
        <b/>
        <sz val="11"/>
        <color rgb="FF201C11"/>
        <rFont val="Arial"/>
        <family val="2"/>
      </rPr>
      <t>r</t>
    </r>
    <r>
      <rPr>
        <b/>
        <sz val="11"/>
        <color rgb="FF0A0600"/>
        <rFont val="Arial"/>
        <family val="2"/>
      </rPr>
      <t>f-shrubs</t>
    </r>
    <r>
      <rPr>
        <b/>
        <sz val="11"/>
        <color rgb="FF3C3C38"/>
        <rFont val="Arial"/>
        <family val="2"/>
      </rPr>
      <t xml:space="preserve">, </t>
    </r>
    <r>
      <rPr>
        <b/>
        <sz val="11"/>
        <color rgb="FF0A0600"/>
        <rFont val="Arial"/>
        <family val="2"/>
      </rPr>
      <t>sedges and grasses</t>
    </r>
  </si>
  <si>
    <r>
      <t>Abundanc</t>
    </r>
    <r>
      <rPr>
        <b/>
        <sz val="11"/>
        <color rgb="FF201C11"/>
        <rFont val="Arial"/>
        <family val="2"/>
      </rPr>
      <t xml:space="preserve">e </t>
    </r>
    <r>
      <rPr>
        <b/>
        <sz val="11"/>
        <color rgb="FF0A0600"/>
        <rFont val="Arial"/>
        <family val="2"/>
      </rPr>
      <t>of hoof prints in BP o</t>
    </r>
    <r>
      <rPr>
        <b/>
        <sz val="11"/>
        <color rgb="FF201C11"/>
        <rFont val="Arial"/>
        <family val="2"/>
      </rPr>
      <t>v</t>
    </r>
    <r>
      <rPr>
        <b/>
        <sz val="11"/>
        <color rgb="FF0A0600"/>
        <rFont val="Arial"/>
        <family val="2"/>
      </rPr>
      <t>er the ass</t>
    </r>
    <r>
      <rPr>
        <b/>
        <sz val="11"/>
        <color rgb="FF201C11"/>
        <rFont val="Arial"/>
        <family val="2"/>
      </rPr>
      <t>.</t>
    </r>
    <r>
      <rPr>
        <b/>
        <sz val="11"/>
        <color rgb="FF0A0600"/>
        <rFont val="Arial"/>
        <family val="2"/>
      </rPr>
      <t xml:space="preserve"> un</t>
    </r>
    <r>
      <rPr>
        <b/>
        <sz val="11"/>
        <color rgb="FF201C11"/>
        <rFont val="Arial"/>
        <family val="2"/>
      </rPr>
      <t>i</t>
    </r>
    <r>
      <rPr>
        <b/>
        <sz val="11"/>
        <color rgb="FF0A0600"/>
        <rFont val="Arial"/>
        <family val="2"/>
      </rPr>
      <t>t</t>
    </r>
  </si>
  <si>
    <t>Trampling &amp; grazing of pool systems &amp; water tracks</t>
  </si>
  <si>
    <t xml:space="preserve"> </t>
  </si>
  <si>
    <r>
      <rPr>
        <b/>
        <sz val="11"/>
        <color theme="1"/>
        <rFont val="Arial"/>
        <family val="2"/>
      </rPr>
      <t>H</t>
    </r>
    <r>
      <rPr>
        <sz val="11"/>
        <color theme="1"/>
        <rFont val="Arial"/>
        <family val="2"/>
      </rPr>
      <t xml:space="preserve">- </t>
    </r>
    <r>
      <rPr>
        <i/>
        <sz val="11"/>
        <color theme="1"/>
        <rFont val="Arial"/>
        <family val="2"/>
      </rPr>
      <t xml:space="preserve">Sphagna </t>
    </r>
    <r>
      <rPr>
        <sz val="11"/>
        <color theme="1"/>
        <rFont val="Arial"/>
        <family val="2"/>
      </rPr>
      <t xml:space="preserve">&amp;/or lichens absent or very patchy. "Feather" mosses may be abund. but if so then forming thin (&lt;&lt; 5 cm deep) mats. 
</t>
    </r>
    <r>
      <rPr>
        <b/>
        <sz val="11"/>
        <color theme="1"/>
        <rFont val="Arial"/>
        <family val="2"/>
      </rPr>
      <t>M</t>
    </r>
    <r>
      <rPr>
        <sz val="11"/>
        <color theme="1"/>
        <rFont val="Arial"/>
        <family val="2"/>
      </rPr>
      <t xml:space="preserve">- </t>
    </r>
    <r>
      <rPr>
        <i/>
        <sz val="11"/>
        <color theme="1"/>
        <rFont val="Arial"/>
        <family val="2"/>
      </rPr>
      <t xml:space="preserve">Sphagna </t>
    </r>
    <r>
      <rPr>
        <sz val="11"/>
        <color theme="1"/>
        <rFont val="Arial"/>
        <family val="2"/>
      </rPr>
      <t xml:space="preserve">and/or lichens present but patchy. "Feather" mosses, if present, forming thin to moderately deep mats and low hummocks (&lt; 10 cm deep). 
</t>
    </r>
    <r>
      <rPr>
        <b/>
        <sz val="11"/>
        <color theme="1"/>
        <rFont val="Arial"/>
        <family val="2"/>
      </rPr>
      <t>L</t>
    </r>
    <r>
      <rPr>
        <sz val="11"/>
        <color theme="1"/>
        <rFont val="Arial"/>
        <family val="2"/>
      </rPr>
      <t xml:space="preserve">- </t>
    </r>
    <r>
      <rPr>
        <i/>
        <sz val="11"/>
        <color theme="1"/>
        <rFont val="Arial"/>
        <family val="2"/>
      </rPr>
      <t xml:space="preserve">Sphagna </t>
    </r>
    <r>
      <rPr>
        <sz val="11"/>
        <color theme="1"/>
        <rFont val="Arial"/>
        <family val="2"/>
      </rPr>
      <t xml:space="preserve">and/or lichens extensive and abundant. "Feather" mosses, if present, forming deep mats or low hummocks (&gt; 10 cm deep).
</t>
    </r>
  </si>
  <si>
    <r>
      <t>H</t>
    </r>
    <r>
      <rPr>
        <sz val="11"/>
        <color rgb="FF24221A"/>
        <rFont val="Arial"/>
        <family val="2"/>
      </rPr>
      <t>-</t>
    </r>
    <r>
      <rPr>
        <sz val="11"/>
        <color rgb="FF0B0800"/>
        <rFont val="Arial"/>
        <family val="2"/>
      </rPr>
      <t xml:space="preserve"> </t>
    </r>
    <r>
      <rPr>
        <sz val="11"/>
        <color rgb="FF0A0600"/>
        <rFont val="Arial"/>
        <family val="2"/>
      </rPr>
      <t>Conspicuous &amp; e</t>
    </r>
    <r>
      <rPr>
        <sz val="11"/>
        <color rgb="FF201C11"/>
        <rFont val="Arial"/>
        <family val="2"/>
      </rPr>
      <t>x</t>
    </r>
    <r>
      <rPr>
        <sz val="11"/>
        <color rgb="FF0A0600"/>
        <rFont val="Arial"/>
        <family val="2"/>
      </rPr>
      <t>tensi</t>
    </r>
    <r>
      <rPr>
        <sz val="11"/>
        <color rgb="FF201C11"/>
        <rFont val="Arial"/>
        <family val="2"/>
      </rPr>
      <t>ve</t>
    </r>
    <r>
      <rPr>
        <sz val="11"/>
        <color rgb="FF0A0600"/>
        <rFont val="Arial"/>
        <family val="2"/>
      </rPr>
      <t>l</t>
    </r>
    <r>
      <rPr>
        <sz val="11"/>
        <color rgb="FF201C11"/>
        <rFont val="Arial"/>
        <family val="2"/>
      </rPr>
      <t xml:space="preserve">y </t>
    </r>
    <r>
      <rPr>
        <sz val="11"/>
        <color rgb="FF0A0600"/>
        <rFont val="Arial"/>
        <family val="2"/>
      </rPr>
      <t>present</t>
    </r>
    <r>
      <rPr>
        <sz val="11"/>
        <color rgb="FF000000"/>
        <rFont val="Arial"/>
        <family val="2"/>
      </rPr>
      <t xml:space="preserve">. </t>
    </r>
    <r>
      <rPr>
        <sz val="11"/>
        <color rgb="FF0A0600"/>
        <rFont val="Arial"/>
        <family val="2"/>
      </rPr>
      <t xml:space="preserve">Unmarked BP hard to find. 
</t>
    </r>
    <r>
      <rPr>
        <b/>
        <sz val="11"/>
        <color rgb="FF0A0600"/>
        <rFont val="Arial"/>
        <family val="2"/>
      </rPr>
      <t>M</t>
    </r>
    <r>
      <rPr>
        <sz val="11"/>
        <color rgb="FF0A0600"/>
        <rFont val="Arial"/>
        <family val="2"/>
      </rPr>
      <t xml:space="preserve">- Patchily present. Unmarked bare peat can be found after limited searching.
</t>
    </r>
    <r>
      <rPr>
        <b/>
        <sz val="11"/>
        <color rgb="FF0A0600"/>
        <rFont val="Arial"/>
        <family val="2"/>
      </rPr>
      <t>L</t>
    </r>
    <r>
      <rPr>
        <sz val="11"/>
        <color rgb="FF0A0600"/>
        <rFont val="Arial"/>
        <family val="2"/>
      </rPr>
      <t xml:space="preserve">- Absent or very inconspicuous, extensive searching required to find hoof prints. </t>
    </r>
  </si>
  <si>
    <t xml:space="preserve">Firmness of ground underfoot </t>
  </si>
  <si>
    <r>
      <t xml:space="preserve">H- </t>
    </r>
    <r>
      <rPr>
        <sz val="11"/>
        <color rgb="FF24221A"/>
        <rFont val="Arial"/>
        <family val="2"/>
      </rPr>
      <t>heavily browsed. The majority of the most recent year's shoots show signs of having been bitten.</t>
    </r>
    <r>
      <rPr>
        <b/>
        <sz val="11"/>
        <color rgb="FF24221A"/>
        <rFont val="Arial"/>
        <family val="2"/>
      </rPr>
      <t xml:space="preserve">
L- </t>
    </r>
    <r>
      <rPr>
        <sz val="11"/>
        <color rgb="FF24221A"/>
        <rFont val="Arial"/>
        <family val="2"/>
      </rPr>
      <t>lightly to moderately browsed.  The majority of the most recent year's shoots showing no signs of having been bitten.</t>
    </r>
  </si>
  <si>
    <r>
      <rPr>
        <b/>
        <sz val="11"/>
        <color theme="1"/>
        <rFont val="Arial"/>
        <family val="2"/>
      </rPr>
      <t>H</t>
    </r>
    <r>
      <rPr>
        <sz val="11"/>
        <color theme="1"/>
        <rFont val="Arial"/>
        <family val="2"/>
      </rPr>
      <t xml:space="preserve">- Some. NB. Eric tetr is very rarely browsed. Empe nigr is almost never browsed, although it may be damaged by trampling. If these species show extensive signs of browsing this is a good indication of heavy browsing and grazing in the immediately surrounding area. 
</t>
    </r>
    <r>
      <rPr>
        <b/>
        <sz val="11"/>
        <color theme="1"/>
        <rFont val="Arial"/>
        <family val="2"/>
      </rPr>
      <t>M/L</t>
    </r>
    <r>
      <rPr>
        <sz val="11"/>
        <color theme="1"/>
        <rFont val="Arial"/>
        <family val="2"/>
      </rPr>
      <t xml:space="preserve"> - None. 
</t>
    </r>
  </si>
  <si>
    <r>
      <t>Signs of bro</t>
    </r>
    <r>
      <rPr>
        <b/>
        <sz val="11"/>
        <color rgb="FF2E2B22"/>
        <rFont val="Arial"/>
        <family val="2"/>
      </rPr>
      <t>w</t>
    </r>
    <r>
      <rPr>
        <b/>
        <sz val="11"/>
        <color rgb="FF151208"/>
        <rFont val="Arial"/>
        <family val="2"/>
      </rPr>
      <t xml:space="preserve">sing on </t>
    </r>
    <r>
      <rPr>
        <b/>
        <i/>
        <sz val="11"/>
        <color rgb="FF2E2B22"/>
        <rFont val="Arial"/>
        <family val="2"/>
      </rPr>
      <t>A</t>
    </r>
    <r>
      <rPr>
        <b/>
        <i/>
        <sz val="11"/>
        <color rgb="FF151208"/>
        <rFont val="Arial"/>
        <family val="2"/>
      </rPr>
      <t>rc</t>
    </r>
    <r>
      <rPr>
        <b/>
        <i/>
        <sz val="11"/>
        <color rgb="FF2E2B22"/>
        <rFont val="Arial"/>
        <family val="2"/>
      </rPr>
      <t>t</t>
    </r>
    <r>
      <rPr>
        <b/>
        <i/>
        <sz val="11"/>
        <color rgb="FF151208"/>
        <rFont val="Arial"/>
        <family val="2"/>
      </rPr>
      <t>o</t>
    </r>
    <r>
      <rPr>
        <b/>
        <i/>
        <sz val="11"/>
        <color rgb="FF2E2B22"/>
        <rFont val="Arial"/>
        <family val="2"/>
      </rPr>
      <t xml:space="preserve"> </t>
    </r>
    <r>
      <rPr>
        <b/>
        <i/>
        <sz val="11"/>
        <color rgb="FF151208"/>
        <rFont val="Arial"/>
        <family val="2"/>
      </rPr>
      <t>uva-ur</t>
    </r>
    <r>
      <rPr>
        <b/>
        <i/>
        <sz val="11"/>
        <color rgb="FF2E2B22"/>
        <rFont val="Arial"/>
        <family val="2"/>
      </rPr>
      <t>s</t>
    </r>
    <r>
      <rPr>
        <b/>
        <i/>
        <sz val="11"/>
        <color rgb="FF151208"/>
        <rFont val="Arial"/>
        <family val="2"/>
      </rPr>
      <t>i</t>
    </r>
    <r>
      <rPr>
        <b/>
        <i/>
        <sz val="11"/>
        <color rgb="FF4E4E4B"/>
        <rFont val="Arial"/>
        <family val="2"/>
      </rPr>
      <t xml:space="preserve">, </t>
    </r>
    <r>
      <rPr>
        <b/>
        <i/>
        <sz val="11"/>
        <color rgb="FF2E2B22"/>
        <rFont val="Arial"/>
        <family val="2"/>
      </rPr>
      <t>E</t>
    </r>
    <r>
      <rPr>
        <b/>
        <i/>
        <sz val="11"/>
        <color rgb="FF151208"/>
        <rFont val="Arial"/>
        <family val="2"/>
      </rPr>
      <t>mpe nigr</t>
    </r>
    <r>
      <rPr>
        <b/>
        <i/>
        <sz val="11"/>
        <color rgb="FF2E2B22"/>
        <rFont val="Arial"/>
        <family val="2"/>
      </rPr>
      <t xml:space="preserve">, </t>
    </r>
    <r>
      <rPr>
        <b/>
        <i/>
        <sz val="11"/>
        <color rgb="FF151208"/>
        <rFont val="Arial"/>
        <family val="2"/>
      </rPr>
      <t xml:space="preserve">Eric tetr </t>
    </r>
    <r>
      <rPr>
        <b/>
        <sz val="11"/>
        <color rgb="FF151208"/>
        <rFont val="Arial"/>
        <family val="2"/>
      </rPr>
      <t xml:space="preserve">or </t>
    </r>
    <r>
      <rPr>
        <b/>
        <i/>
        <sz val="11"/>
        <color rgb="FF2E2B22"/>
        <rFont val="Arial"/>
        <family val="2"/>
      </rPr>
      <t>V</t>
    </r>
    <r>
      <rPr>
        <b/>
        <i/>
        <sz val="11"/>
        <color rgb="FF151208"/>
        <rFont val="Arial"/>
        <family val="2"/>
      </rPr>
      <t>a</t>
    </r>
    <r>
      <rPr>
        <b/>
        <i/>
        <sz val="11"/>
        <color rgb="FF2E2B22"/>
        <rFont val="Arial"/>
        <family val="2"/>
      </rPr>
      <t>c</t>
    </r>
    <r>
      <rPr>
        <b/>
        <i/>
        <sz val="11"/>
        <color rgb="FF151208"/>
        <rFont val="Arial"/>
        <family val="2"/>
      </rPr>
      <t>c vitis-idaea</t>
    </r>
    <r>
      <rPr>
        <b/>
        <sz val="11"/>
        <color rgb="FF4E4E4B"/>
        <rFont val="Arial"/>
        <family val="2"/>
      </rPr>
      <t xml:space="preserve"> </t>
    </r>
  </si>
  <si>
    <r>
      <rPr>
        <b/>
        <sz val="11"/>
        <color theme="1"/>
        <rFont val="Arial"/>
        <family val="2"/>
      </rPr>
      <t>H</t>
    </r>
    <r>
      <rPr>
        <sz val="11"/>
        <color theme="1"/>
        <rFont val="Arial"/>
        <family val="2"/>
      </rPr>
      <t xml:space="preserve">- Majority of shoots without flowers or fruit. NB. Lack of flowering may be due to other factors (check for cropping by looking' for bitten stalks). 
</t>
    </r>
    <r>
      <rPr>
        <b/>
        <sz val="11"/>
        <color theme="1"/>
        <rFont val="Arial"/>
        <family val="2"/>
      </rPr>
      <t>L</t>
    </r>
    <r>
      <rPr>
        <sz val="11"/>
        <color theme="1"/>
        <rFont val="Arial"/>
        <family val="2"/>
      </rPr>
      <t xml:space="preserve">- Majority of shoots flowering or fruiting.
</t>
    </r>
  </si>
  <si>
    <t>Growth-form &amp; evidence of browsed shoots on Myrica bushes</t>
  </si>
  <si>
    <r>
      <t xml:space="preserve">Conspicuousness of browsing on </t>
    </r>
    <r>
      <rPr>
        <b/>
        <i/>
        <sz val="11"/>
        <color rgb="FF050000"/>
        <rFont val="Arial"/>
        <family val="2"/>
      </rPr>
      <t xml:space="preserve">Calluna </t>
    </r>
    <r>
      <rPr>
        <b/>
        <sz val="11"/>
        <color theme="1"/>
        <rFont val="Arial"/>
        <family val="2"/>
      </rPr>
      <t xml:space="preserve">or </t>
    </r>
    <r>
      <rPr>
        <b/>
        <i/>
        <sz val="11"/>
        <color rgb="FF050000"/>
        <rFont val="Arial"/>
        <family val="2"/>
      </rPr>
      <t>Vacc myrt</t>
    </r>
  </si>
  <si>
    <r>
      <rPr>
        <b/>
        <sz val="11"/>
        <color theme="1"/>
        <rFont val="Arial"/>
        <family val="2"/>
      </rPr>
      <t>H/M</t>
    </r>
    <r>
      <rPr>
        <sz val="11"/>
        <color theme="1"/>
        <rFont val="Arial"/>
        <family val="2"/>
      </rPr>
      <t xml:space="preserve">- Clearly browsed in general appearance though the browsing may be patchy. Browsed shoots easy to find. NB. Particularly if being browsed in summer and/or if browsing into older, woody shoot material. 
</t>
    </r>
    <r>
      <rPr>
        <b/>
        <sz val="11"/>
        <color theme="1"/>
        <rFont val="Arial"/>
        <family val="2"/>
      </rPr>
      <t>L</t>
    </r>
    <r>
      <rPr>
        <sz val="11"/>
        <color theme="1"/>
        <rFont val="Arial"/>
        <family val="2"/>
      </rPr>
      <t xml:space="preserve">- Not obviously browsed. Browsed shoots difficult to find without both intensive and extensive searching.
</t>
    </r>
  </si>
  <si>
    <r>
      <rPr>
        <b/>
        <sz val="11"/>
        <color theme="1"/>
        <rFont val="Arial"/>
        <family val="2"/>
      </rPr>
      <t>H/M</t>
    </r>
    <r>
      <rPr>
        <sz val="11"/>
        <color theme="1"/>
        <rFont val="Arial"/>
        <family val="2"/>
      </rPr>
      <t xml:space="preserve">- Easy to find, though may not be immediately conspicuous. NB. Dung will be difficult to find in taller vegetation. 
</t>
    </r>
    <r>
      <rPr>
        <b/>
        <sz val="11"/>
        <color theme="1"/>
        <rFont val="Arial"/>
        <family val="2"/>
      </rPr>
      <t>L</t>
    </r>
    <r>
      <rPr>
        <sz val="11"/>
        <color theme="1"/>
        <rFont val="Arial"/>
        <family val="2"/>
      </rPr>
      <t xml:space="preserve">- Rare &amp; very difficult to find, or absent. 
</t>
    </r>
  </si>
  <si>
    <r>
      <t>Amount of herbivore dung present</t>
    </r>
    <r>
      <rPr>
        <b/>
        <sz val="11"/>
        <color rgb="FF000000"/>
        <rFont val="Arial"/>
        <family val="2"/>
      </rPr>
      <t xml:space="preserve"> </t>
    </r>
  </si>
  <si>
    <r>
      <t>Changes in gro</t>
    </r>
    <r>
      <rPr>
        <b/>
        <sz val="11"/>
        <color rgb="FF191306"/>
        <rFont val="Arial"/>
        <family val="2"/>
      </rPr>
      <t>w</t>
    </r>
    <r>
      <rPr>
        <b/>
        <sz val="11"/>
        <color theme="1"/>
        <rFont val="Arial"/>
        <family val="2"/>
      </rPr>
      <t>th form recorded w</t>
    </r>
    <r>
      <rPr>
        <b/>
        <sz val="11"/>
        <color rgb="FF191306"/>
        <rFont val="Arial"/>
        <family val="2"/>
      </rPr>
      <t>it</t>
    </r>
    <r>
      <rPr>
        <b/>
        <sz val="11"/>
        <color theme="1"/>
        <rFont val="Arial"/>
        <family val="2"/>
      </rPr>
      <t>hin the structure of d</t>
    </r>
    <r>
      <rPr>
        <b/>
        <sz val="11"/>
        <color rgb="FF191306"/>
        <rFont val="Arial"/>
        <family val="2"/>
      </rPr>
      <t>w</t>
    </r>
    <r>
      <rPr>
        <b/>
        <sz val="11"/>
        <color theme="1"/>
        <rFont val="Arial"/>
        <family val="2"/>
      </rPr>
      <t>ar</t>
    </r>
    <r>
      <rPr>
        <b/>
        <sz val="11"/>
        <color rgb="FF191306"/>
        <rFont val="Arial"/>
        <family val="2"/>
      </rPr>
      <t>f</t>
    </r>
    <r>
      <rPr>
        <b/>
        <sz val="11"/>
        <color theme="1"/>
        <rFont val="Arial"/>
        <family val="2"/>
      </rPr>
      <t>­sh</t>
    </r>
    <r>
      <rPr>
        <b/>
        <sz val="11"/>
        <color rgb="FF191306"/>
        <rFont val="Arial"/>
        <family val="2"/>
      </rPr>
      <t>r</t>
    </r>
    <r>
      <rPr>
        <b/>
        <sz val="11"/>
        <color theme="1"/>
        <rFont val="Arial"/>
        <family val="2"/>
      </rPr>
      <t>ub bushes.</t>
    </r>
  </si>
  <si>
    <r>
      <rPr>
        <b/>
        <sz val="11"/>
        <color theme="1"/>
        <rFont val="Arial"/>
        <family val="2"/>
      </rPr>
      <t>Increasing</t>
    </r>
    <r>
      <rPr>
        <sz val="11"/>
        <color theme="1"/>
        <rFont val="Arial"/>
        <family val="2"/>
      </rPr>
      <t xml:space="preserve"> - Upper surface of canopy largely stripped of upright green shoots - giving it a "tattered" or "worn" appearance - but the bush structure is open, regularly branching, and relatively upright. It should be easy to see into the centre and lower parts of bushes without parting branches. **  
</t>
    </r>
    <r>
      <rPr>
        <b/>
        <sz val="11"/>
        <color theme="1"/>
        <rFont val="Arial"/>
        <family val="2"/>
      </rPr>
      <t>Decreasing</t>
    </r>
    <r>
      <rPr>
        <sz val="11"/>
        <color theme="1"/>
        <rFont val="Arial"/>
        <family val="2"/>
      </rPr>
      <t xml:space="preserve"> - Lower, older parts of stems more contorted and/or densely branched than more recent parts. A relict "browse line" of old clipped shoot tips within the bush may be observable. 
</t>
    </r>
  </si>
  <si>
    <t>Height &amp; cover of dwarf-shrubs relative to graminoids</t>
  </si>
  <si>
    <r>
      <t>Abundance o</t>
    </r>
    <r>
      <rPr>
        <b/>
        <sz val="11"/>
        <color rgb="FF1E1B11"/>
        <rFont val="Arial"/>
        <family val="2"/>
      </rPr>
      <t xml:space="preserve">f </t>
    </r>
    <r>
      <rPr>
        <b/>
        <i/>
        <sz val="11"/>
        <color rgb="FF1E1B11"/>
        <rFont val="Arial"/>
        <family val="2"/>
      </rPr>
      <t>J</t>
    </r>
    <r>
      <rPr>
        <b/>
        <i/>
        <sz val="11"/>
        <color rgb="FF0A0600"/>
        <rFont val="Arial"/>
        <family val="2"/>
      </rPr>
      <t>un</t>
    </r>
    <r>
      <rPr>
        <b/>
        <i/>
        <sz val="11"/>
        <color rgb="FF1E1B11"/>
        <rFont val="Arial"/>
        <family val="2"/>
      </rPr>
      <t xml:space="preserve">c </t>
    </r>
    <r>
      <rPr>
        <b/>
        <i/>
        <sz val="11"/>
        <color rgb="FF35342F"/>
        <rFont val="Arial"/>
        <family val="2"/>
      </rPr>
      <t>s</t>
    </r>
    <r>
      <rPr>
        <b/>
        <i/>
        <sz val="11"/>
        <color rgb="FF0A0600"/>
        <rFont val="Arial"/>
        <family val="2"/>
      </rPr>
      <t>qua</t>
    </r>
    <r>
      <rPr>
        <b/>
        <i/>
        <sz val="11"/>
        <color rgb="FF1E1B11"/>
        <rFont val="Arial"/>
        <family val="2"/>
      </rPr>
      <t xml:space="preserve"> </t>
    </r>
    <r>
      <rPr>
        <b/>
        <sz val="11"/>
        <color rgb="FF0A0600"/>
        <rFont val="Arial"/>
        <family val="2"/>
      </rPr>
      <t xml:space="preserve">and </t>
    </r>
    <r>
      <rPr>
        <b/>
        <sz val="11"/>
        <color rgb="FF1E1B11"/>
        <rFont val="Arial"/>
        <family val="2"/>
      </rPr>
      <t>it</t>
    </r>
    <r>
      <rPr>
        <b/>
        <sz val="11"/>
        <color rgb="FF0A0600"/>
        <rFont val="Arial"/>
        <family val="2"/>
      </rPr>
      <t>s gro</t>
    </r>
    <r>
      <rPr>
        <b/>
        <sz val="11"/>
        <color rgb="FF1E1B11"/>
        <rFont val="Arial"/>
        <family val="2"/>
      </rPr>
      <t>w</t>
    </r>
    <r>
      <rPr>
        <b/>
        <sz val="11"/>
        <color rgb="FF0A0600"/>
        <rFont val="Arial"/>
        <family val="2"/>
      </rPr>
      <t>th relati</t>
    </r>
    <r>
      <rPr>
        <b/>
        <sz val="11"/>
        <color rgb="FF1E1B11"/>
        <rFont val="Arial"/>
        <family val="2"/>
      </rPr>
      <t>v</t>
    </r>
    <r>
      <rPr>
        <b/>
        <sz val="11"/>
        <color rgb="FF0A0600"/>
        <rFont val="Arial"/>
        <family val="2"/>
      </rPr>
      <t>e t</t>
    </r>
    <r>
      <rPr>
        <b/>
        <sz val="11"/>
        <color rgb="FF030000"/>
        <rFont val="Arial"/>
        <family val="2"/>
      </rPr>
      <t>o o</t>
    </r>
    <r>
      <rPr>
        <b/>
        <sz val="11"/>
        <color rgb="FF0A0600"/>
        <rFont val="Arial"/>
        <family val="2"/>
      </rPr>
      <t xml:space="preserve">ther </t>
    </r>
    <r>
      <rPr>
        <b/>
        <sz val="11"/>
        <color rgb="FF1E1B11"/>
        <rFont val="Arial"/>
        <family val="2"/>
      </rPr>
      <t>veg.</t>
    </r>
    <r>
      <rPr>
        <b/>
        <sz val="11"/>
        <color rgb="FF0A0600"/>
        <rFont val="Arial"/>
        <family val="2"/>
      </rPr>
      <t xml:space="preserve"> co</t>
    </r>
    <r>
      <rPr>
        <b/>
        <sz val="11"/>
        <color rgb="FF1E1B11"/>
        <rFont val="Arial"/>
        <family val="2"/>
      </rPr>
      <t>m</t>
    </r>
    <r>
      <rPr>
        <b/>
        <sz val="11"/>
        <color rgb="FF0A0600"/>
        <rFont val="Arial"/>
        <family val="2"/>
      </rPr>
      <t>p</t>
    </r>
    <r>
      <rPr>
        <b/>
        <sz val="11"/>
        <color rgb="FF030000"/>
        <rFont val="Arial"/>
        <family val="2"/>
      </rPr>
      <t>o</t>
    </r>
    <r>
      <rPr>
        <b/>
        <sz val="11"/>
        <color rgb="FF0A0600"/>
        <rFont val="Arial"/>
        <family val="2"/>
      </rPr>
      <t>nents</t>
    </r>
  </si>
  <si>
    <r>
      <rPr>
        <b/>
        <sz val="11"/>
        <color theme="1"/>
        <rFont val="Arial"/>
        <family val="2"/>
      </rPr>
      <t>Chronic High</t>
    </r>
    <r>
      <rPr>
        <sz val="11"/>
        <color theme="1"/>
        <rFont val="Arial"/>
        <family val="2"/>
      </rPr>
      <t xml:space="preserve"> - Junc squa conspicuous, frequ. and competing vigorously with other plants where the vegetation has been kept very short. 
</t>
    </r>
    <r>
      <rPr>
        <b/>
        <sz val="11"/>
        <color theme="1"/>
        <rFont val="Arial"/>
        <family val="2"/>
      </rPr>
      <t>Decreasing</t>
    </r>
    <r>
      <rPr>
        <sz val="11"/>
        <color theme="1"/>
        <rFont val="Arial"/>
        <family val="2"/>
      </rPr>
      <t xml:space="preserve"> - Junc squa may be conspicuous &amp; freq. but becoming overgrown around their edges by other plants. 
</t>
    </r>
  </si>
  <si>
    <r>
      <t>Chronic High</t>
    </r>
    <r>
      <rPr>
        <sz val="11"/>
        <color rgb="FF0A0600"/>
        <rFont val="Arial"/>
        <family val="2"/>
      </rPr>
      <t xml:space="preserve"> - F</t>
    </r>
    <r>
      <rPr>
        <sz val="11"/>
        <color rgb="FF1E1B11"/>
        <rFont val="Arial"/>
        <family val="2"/>
      </rPr>
      <t>re</t>
    </r>
    <r>
      <rPr>
        <sz val="11"/>
        <color rgb="FF0A0600"/>
        <rFont val="Arial"/>
        <family val="2"/>
      </rPr>
      <t>q.</t>
    </r>
    <r>
      <rPr>
        <sz val="11"/>
        <color rgb="FF35342F"/>
        <rFont val="Arial"/>
        <family val="2"/>
      </rPr>
      <t xml:space="preserve">, </t>
    </r>
    <r>
      <rPr>
        <sz val="11"/>
        <color rgb="FF0A0600"/>
        <rFont val="Arial"/>
        <family val="2"/>
      </rPr>
      <t>possibl</t>
    </r>
    <r>
      <rPr>
        <sz val="11"/>
        <color rgb="FF1E1B11"/>
        <rFont val="Arial"/>
        <family val="2"/>
      </rPr>
      <t>y a</t>
    </r>
    <r>
      <rPr>
        <sz val="11"/>
        <color rgb="FF0A0600"/>
        <rFont val="Arial"/>
        <family val="2"/>
      </rPr>
      <t>bundant</t>
    </r>
    <r>
      <rPr>
        <sz val="11"/>
        <color rgb="FF000000"/>
        <rFont val="Arial"/>
        <family val="2"/>
      </rPr>
      <t xml:space="preserve">. 
</t>
    </r>
    <r>
      <rPr>
        <b/>
        <sz val="11"/>
        <color rgb="FF000000"/>
        <rFont val="Arial"/>
        <family val="2"/>
      </rPr>
      <t>Chronic Low</t>
    </r>
    <r>
      <rPr>
        <sz val="11"/>
        <color rgb="FF000000"/>
        <rFont val="Arial"/>
        <family val="2"/>
      </rPr>
      <t xml:space="preserve"> - Sparse or absent. </t>
    </r>
  </si>
  <si>
    <r>
      <t>Presence of spp. more t</t>
    </r>
    <r>
      <rPr>
        <b/>
        <sz val="11"/>
        <color rgb="FF1E1B11"/>
        <rFont val="Arial"/>
        <family val="2"/>
      </rPr>
      <t>y</t>
    </r>
    <r>
      <rPr>
        <b/>
        <sz val="11"/>
        <color rgb="FF0A0600"/>
        <rFont val="Arial"/>
        <family val="2"/>
      </rPr>
      <t xml:space="preserve">pical </t>
    </r>
    <r>
      <rPr>
        <b/>
        <sz val="11"/>
        <color rgb="FF030000"/>
        <rFont val="Arial"/>
        <family val="2"/>
      </rPr>
      <t>o</t>
    </r>
    <r>
      <rPr>
        <b/>
        <sz val="11"/>
        <color rgb="FF0A0600"/>
        <rFont val="Arial"/>
        <family val="2"/>
      </rPr>
      <t xml:space="preserve">f drier grassland such as </t>
    </r>
    <r>
      <rPr>
        <b/>
        <i/>
        <sz val="11"/>
        <color rgb="FF0A0600"/>
        <rFont val="Arial"/>
        <family val="2"/>
      </rPr>
      <t>Agro cani, Agro capi, Anth odor, Desc flex, Fest ovin, Nard stri.</t>
    </r>
  </si>
  <si>
    <r>
      <t xml:space="preserve">Cx panicea </t>
    </r>
    <r>
      <rPr>
        <b/>
        <sz val="11"/>
        <color rgb="FF0F0A00"/>
        <rFont val="Arial"/>
        <family val="2"/>
      </rPr>
      <t xml:space="preserve">abundant on </t>
    </r>
    <r>
      <rPr>
        <b/>
        <u/>
        <sz val="11"/>
        <color rgb="FF0F0A00"/>
        <rFont val="Arial"/>
        <family val="2"/>
      </rPr>
      <t xml:space="preserve">drier </t>
    </r>
    <r>
      <rPr>
        <b/>
        <sz val="11"/>
        <color rgb="FF0F0A00"/>
        <rFont val="Arial"/>
        <family val="2"/>
      </rPr>
      <t>“ridge” elements of bog patterning.</t>
    </r>
  </si>
  <si>
    <t>Trend Field Indicators (trampling &amp; grazing)</t>
  </si>
  <si>
    <r>
      <t xml:space="preserve">NB. </t>
    </r>
    <r>
      <rPr>
        <i/>
        <sz val="11"/>
        <color theme="1"/>
        <rFont val="Arial"/>
        <family val="2"/>
      </rPr>
      <t>Cx panicea</t>
    </r>
    <r>
      <rPr>
        <sz val="11"/>
        <color theme="1"/>
        <rFont val="Arial"/>
        <family val="2"/>
      </rPr>
      <t xml:space="preserve"> may be abund. in water-tracks/ flushes regardless of grazing &amp; trampling pressure. 
</t>
    </r>
    <r>
      <rPr>
        <b/>
        <sz val="11"/>
        <color theme="1"/>
        <rFont val="Arial"/>
        <family val="2"/>
      </rPr>
      <t xml:space="preserve">Chronic High </t>
    </r>
    <r>
      <rPr>
        <sz val="11"/>
        <color theme="1"/>
        <rFont val="Arial"/>
        <family val="2"/>
      </rPr>
      <t xml:space="preserve">- Extensive, imparting a blue-green/whitish-green colour to "ridges". 
</t>
    </r>
    <r>
      <rPr>
        <b/>
        <sz val="11"/>
        <color theme="1"/>
        <rFont val="Arial"/>
        <family val="2"/>
      </rPr>
      <t>Chronic Low</t>
    </r>
    <r>
      <rPr>
        <sz val="11"/>
        <color theme="1"/>
        <rFont val="Arial"/>
        <family val="2"/>
      </rPr>
      <t xml:space="preserve"> - Sparse or absent, not giving a blue-green/whitish-green colour to "ridges". 
</t>
    </r>
  </si>
  <si>
    <r>
      <t>Chronic High</t>
    </r>
    <r>
      <rPr>
        <sz val="11"/>
        <color rgb="FF0A0600"/>
        <rFont val="Arial"/>
        <family val="2"/>
      </rPr>
      <t xml:space="preserve"> - D</t>
    </r>
    <r>
      <rPr>
        <sz val="11"/>
        <color rgb="FF1E1B11"/>
        <rFont val="Arial"/>
        <family val="2"/>
      </rPr>
      <t>wa</t>
    </r>
    <r>
      <rPr>
        <sz val="11"/>
        <color rgb="FF0A0600"/>
        <rFont val="Arial"/>
        <family val="2"/>
      </rPr>
      <t>rf-shrub plan</t>
    </r>
    <r>
      <rPr>
        <sz val="11"/>
        <color rgb="FF1E1B11"/>
        <rFont val="Arial"/>
        <family val="2"/>
      </rPr>
      <t>t</t>
    </r>
    <r>
      <rPr>
        <sz val="11"/>
        <color rgb="FF0A0600"/>
        <rFont val="Arial"/>
        <family val="2"/>
      </rPr>
      <t>s short (</t>
    </r>
    <r>
      <rPr>
        <sz val="11"/>
        <color rgb="FF1E1B11"/>
        <rFont val="Arial"/>
        <family val="2"/>
      </rPr>
      <t>&lt;</t>
    </r>
    <r>
      <rPr>
        <sz val="11"/>
        <color rgb="FF0A0600"/>
        <rFont val="Arial"/>
        <family val="2"/>
      </rPr>
      <t>10cm) and o</t>
    </r>
    <r>
      <rPr>
        <sz val="11"/>
        <color rgb="FF1E1B11"/>
        <rFont val="Arial"/>
        <family val="2"/>
      </rPr>
      <t>v</t>
    </r>
    <r>
      <rPr>
        <sz val="11"/>
        <color rgb="FF0A0600"/>
        <rFont val="Arial"/>
        <family val="2"/>
      </rPr>
      <t>ertopped b</t>
    </r>
    <r>
      <rPr>
        <sz val="11"/>
        <color rgb="FF1E1B11"/>
        <rFont val="Arial"/>
        <family val="2"/>
      </rPr>
      <t xml:space="preserve">y </t>
    </r>
    <r>
      <rPr>
        <sz val="11"/>
        <color rgb="FF0A0600"/>
        <rFont val="Arial"/>
        <family val="2"/>
      </rPr>
      <t>le</t>
    </r>
    <r>
      <rPr>
        <sz val="11"/>
        <color rgb="FF1E1B11"/>
        <rFont val="Arial"/>
        <family val="2"/>
      </rPr>
      <t>a</t>
    </r>
    <r>
      <rPr>
        <sz val="11"/>
        <color rgb="FF35342F"/>
        <rFont val="Arial"/>
        <family val="2"/>
      </rPr>
      <t>v</t>
    </r>
    <r>
      <rPr>
        <sz val="11"/>
        <color rgb="FF0A0600"/>
        <rFont val="Arial"/>
        <family val="2"/>
      </rPr>
      <t xml:space="preserve">es of </t>
    </r>
    <r>
      <rPr>
        <sz val="11"/>
        <color rgb="FF1E1B11"/>
        <rFont val="Arial"/>
        <family val="2"/>
      </rPr>
      <t>gra</t>
    </r>
    <r>
      <rPr>
        <sz val="11"/>
        <color rgb="FF0A0600"/>
        <rFont val="Arial"/>
        <family val="2"/>
      </rPr>
      <t xml:space="preserve">minoids </t>
    </r>
    <r>
      <rPr>
        <sz val="11"/>
        <color rgb="FF1E1B11"/>
        <rFont val="Arial"/>
        <family val="2"/>
      </rPr>
      <t>w</t>
    </r>
    <r>
      <rPr>
        <sz val="11"/>
        <color rgb="FF0A0600"/>
        <rFont val="Arial"/>
        <family val="2"/>
      </rPr>
      <t>hich also ha</t>
    </r>
    <r>
      <rPr>
        <sz val="11"/>
        <color rgb="FF1E1B11"/>
        <rFont val="Arial"/>
        <family val="2"/>
      </rPr>
      <t>v</t>
    </r>
    <r>
      <rPr>
        <sz val="11"/>
        <color rgb="FF0A0600"/>
        <rFont val="Arial"/>
        <family val="2"/>
      </rPr>
      <t xml:space="preserve">e </t>
    </r>
    <r>
      <rPr>
        <sz val="11"/>
        <color rgb="FF1E1B11"/>
        <rFont val="Arial"/>
        <family val="2"/>
      </rPr>
      <t>g</t>
    </r>
    <r>
      <rPr>
        <sz val="11"/>
        <color rgb="FF0A0600"/>
        <rFont val="Arial"/>
        <family val="2"/>
      </rPr>
      <t>reater ground co</t>
    </r>
    <r>
      <rPr>
        <sz val="11"/>
        <color rgb="FF1E1B11"/>
        <rFont val="Arial"/>
        <family val="2"/>
      </rPr>
      <t>v</t>
    </r>
    <r>
      <rPr>
        <sz val="11"/>
        <color rgb="FF0A0600"/>
        <rFont val="Arial"/>
        <family val="2"/>
      </rPr>
      <t>er</t>
    </r>
    <r>
      <rPr>
        <sz val="11"/>
        <color rgb="FF35342F"/>
        <rFont val="Arial"/>
        <family val="2"/>
      </rPr>
      <t xml:space="preserve">. </t>
    </r>
    <r>
      <rPr>
        <i/>
        <sz val="11"/>
        <color rgb="FF35342F"/>
        <rFont val="Arial"/>
        <family val="2"/>
      </rPr>
      <t>N</t>
    </r>
    <r>
      <rPr>
        <i/>
        <sz val="11"/>
        <color rgb="FF1E1B11"/>
        <rFont val="Arial"/>
        <family val="2"/>
      </rPr>
      <t>B</t>
    </r>
    <r>
      <rPr>
        <i/>
        <sz val="11"/>
        <color rgb="FF535350"/>
        <rFont val="Arial"/>
        <family val="2"/>
      </rPr>
      <t xml:space="preserve">. </t>
    </r>
    <r>
      <rPr>
        <i/>
        <sz val="11"/>
        <color rgb="FF1E1B11"/>
        <rFont val="Arial"/>
        <family val="2"/>
      </rPr>
      <t>E</t>
    </r>
    <r>
      <rPr>
        <i/>
        <sz val="11"/>
        <color rgb="FF0A0600"/>
        <rFont val="Arial"/>
        <family val="2"/>
      </rPr>
      <t>r</t>
    </r>
    <r>
      <rPr>
        <i/>
        <sz val="11"/>
        <color rgb="FF1E1B11"/>
        <rFont val="Arial"/>
        <family val="2"/>
      </rPr>
      <t>io</t>
    </r>
    <r>
      <rPr>
        <i/>
        <sz val="11"/>
        <color rgb="FF0A0600"/>
        <rFont val="Arial"/>
        <family val="2"/>
      </rPr>
      <t xml:space="preserve"> </t>
    </r>
    <r>
      <rPr>
        <sz val="11"/>
        <color rgb="FF0A0600"/>
        <rFont val="Arial"/>
        <family val="2"/>
      </rPr>
      <t>spp</t>
    </r>
    <r>
      <rPr>
        <sz val="11"/>
        <color rgb="FF35342F"/>
        <rFont val="Arial"/>
        <family val="2"/>
      </rPr>
      <t xml:space="preserve">. </t>
    </r>
    <r>
      <rPr>
        <sz val="11"/>
        <color rgb="FF0A0600"/>
        <rFont val="Arial"/>
        <family val="2"/>
      </rPr>
      <t>sometimes ma</t>
    </r>
    <r>
      <rPr>
        <sz val="11"/>
        <color rgb="FF1E1B11"/>
        <rFont val="Arial"/>
        <family val="2"/>
      </rPr>
      <t xml:space="preserve">y </t>
    </r>
    <r>
      <rPr>
        <sz val="11"/>
        <color rgb="FF0A0600"/>
        <rFont val="Arial"/>
        <family val="2"/>
      </rPr>
      <t>be as</t>
    </r>
    <r>
      <rPr>
        <sz val="11"/>
        <color rgb="FF35342F"/>
        <rFont val="Arial"/>
        <family val="2"/>
      </rPr>
      <t xml:space="preserve">, </t>
    </r>
    <r>
      <rPr>
        <sz val="11"/>
        <color rgb="FF0A0600"/>
        <rFont val="Arial"/>
        <family val="2"/>
      </rPr>
      <t>or m</t>
    </r>
    <r>
      <rPr>
        <sz val="11"/>
        <color rgb="FF030000"/>
        <rFont val="Arial"/>
        <family val="2"/>
      </rPr>
      <t>o</t>
    </r>
    <r>
      <rPr>
        <sz val="11"/>
        <color rgb="FF0A0600"/>
        <rFont val="Arial"/>
        <family val="2"/>
      </rPr>
      <t>re</t>
    </r>
    <r>
      <rPr>
        <sz val="11"/>
        <color rgb="FF35342F"/>
        <rFont val="Arial"/>
        <family val="2"/>
      </rPr>
      <t xml:space="preserve">, </t>
    </r>
    <r>
      <rPr>
        <sz val="11"/>
        <color rgb="FF0A0600"/>
        <rFont val="Arial"/>
        <family val="2"/>
      </rPr>
      <t>abund. th</t>
    </r>
    <r>
      <rPr>
        <sz val="11"/>
        <color rgb="FF1E1B11"/>
        <rFont val="Arial"/>
        <family val="2"/>
      </rPr>
      <t>a</t>
    </r>
    <r>
      <rPr>
        <sz val="11"/>
        <color rgb="FF0A0600"/>
        <rFont val="Arial"/>
        <family val="2"/>
      </rPr>
      <t>n d</t>
    </r>
    <r>
      <rPr>
        <sz val="11"/>
        <color rgb="FF1E1B11"/>
        <rFont val="Arial"/>
        <family val="2"/>
      </rPr>
      <t>w</t>
    </r>
    <r>
      <rPr>
        <sz val="11"/>
        <color rgb="FF0A0600"/>
        <rFont val="Arial"/>
        <family val="2"/>
      </rPr>
      <t xml:space="preserve">arf-shrubs </t>
    </r>
    <r>
      <rPr>
        <sz val="11"/>
        <color rgb="FF1E1B11"/>
        <rFont val="Arial"/>
        <family val="2"/>
      </rPr>
      <t>i</t>
    </r>
    <r>
      <rPr>
        <sz val="11"/>
        <color rgb="FF0A0600"/>
        <rFont val="Arial"/>
        <family val="2"/>
      </rPr>
      <t xml:space="preserve">n </t>
    </r>
    <r>
      <rPr>
        <sz val="11"/>
        <color rgb="FF1E1B11"/>
        <rFont val="Arial"/>
        <family val="2"/>
      </rPr>
      <t>t</t>
    </r>
    <r>
      <rPr>
        <sz val="11"/>
        <color rgb="FF0A0600"/>
        <rFont val="Arial"/>
        <family val="2"/>
      </rPr>
      <t>he absence of hea</t>
    </r>
    <r>
      <rPr>
        <sz val="11"/>
        <color rgb="FF1E1B11"/>
        <rFont val="Arial"/>
        <family val="2"/>
      </rPr>
      <t xml:space="preserve">vy </t>
    </r>
    <r>
      <rPr>
        <sz val="11"/>
        <color rgb="FF0A0600"/>
        <rFont val="Arial"/>
        <family val="2"/>
      </rPr>
      <t>grazing/ browsing</t>
    </r>
    <r>
      <rPr>
        <sz val="11"/>
        <color rgb="FF35342F"/>
        <rFont val="Arial"/>
        <family val="2"/>
      </rPr>
      <t xml:space="preserve">. 
</t>
    </r>
    <r>
      <rPr>
        <b/>
        <sz val="11"/>
        <color rgb="FF35342F"/>
        <rFont val="Arial"/>
        <family val="2"/>
      </rPr>
      <t>Decreasing</t>
    </r>
    <r>
      <rPr>
        <sz val="11"/>
        <color rgb="FF35342F"/>
        <rFont val="Arial"/>
        <family val="2"/>
      </rPr>
      <t xml:space="preserve"> - Dwarf-shrub plants moderately tall (&gt;10cm) with height &amp; cover comparable to, or greater than, graminoids. </t>
    </r>
  </si>
  <si>
    <t>NVC types encountered</t>
  </si>
  <si>
    <t>Plot no.</t>
  </si>
  <si>
    <r>
      <t xml:space="preserve">Av. ht (cm) of dwarf-shrub canopy </t>
    </r>
    <r>
      <rPr>
        <sz val="9"/>
        <color rgb="FFFF0000"/>
        <rFont val="Arial"/>
        <family val="2"/>
      </rPr>
      <t>(based on 10 measurements).</t>
    </r>
  </si>
  <si>
    <t>Dwarf shrub canopy 10 measurements</t>
  </si>
  <si>
    <r>
      <rPr>
        <b/>
        <sz val="11"/>
        <color theme="1"/>
        <rFont val="Arial"/>
        <family val="2"/>
      </rPr>
      <t>H</t>
    </r>
    <r>
      <rPr>
        <sz val="11"/>
        <color theme="1"/>
        <rFont val="Arial"/>
        <family val="2"/>
      </rPr>
      <t xml:space="preserve">- Browsed shoots conspicuous &amp; easy to find.  Dense branching: branches/shoots are stopped &amp;growth of main axes* chages direction every 1-2cm; or, 1-2 yr old suckers, which may be several decimetes long, and relatively unbranched.  ANY extensive browsing into old wood shoot material beyond current years growth.
</t>
    </r>
    <r>
      <rPr>
        <b/>
        <sz val="11"/>
        <color theme="1"/>
        <rFont val="Arial"/>
        <family val="2"/>
      </rPr>
      <t>M</t>
    </r>
    <r>
      <rPr>
        <sz val="11"/>
        <color theme="1"/>
        <rFont val="Arial"/>
        <family val="2"/>
      </rPr>
      <t xml:space="preserve">- Browsed shoots easy to find but not immediately conspicuous.  Variably dense branching: some branch axes change direction every 1-2cm but others grow for &gt;5cm without change in direction;
</t>
    </r>
    <r>
      <rPr>
        <b/>
        <sz val="11"/>
        <color theme="1"/>
        <rFont val="Arial"/>
        <family val="2"/>
      </rPr>
      <t>L</t>
    </r>
    <r>
      <rPr>
        <sz val="11"/>
        <color theme="1"/>
        <rFont val="Arial"/>
        <family val="2"/>
      </rPr>
      <t>- Browsed shoots difficult to find or absent.  Even, regular branching with most branches/shoots growing without change in direction for &gt;5cm.</t>
    </r>
  </si>
  <si>
    <r>
      <t xml:space="preserve">Amount of flower or fruit on </t>
    </r>
    <r>
      <rPr>
        <b/>
        <i/>
        <sz val="11"/>
        <color theme="1"/>
        <rFont val="Arial"/>
        <family val="2"/>
      </rPr>
      <t>Rubu cham</t>
    </r>
  </si>
  <si>
    <r>
      <t xml:space="preserve">Browsing of </t>
    </r>
    <r>
      <rPr>
        <b/>
        <i/>
        <sz val="11"/>
        <color rgb="FF0A0600"/>
        <rFont val="Arial"/>
        <family val="2"/>
      </rPr>
      <t>Betula nana</t>
    </r>
  </si>
  <si>
    <t>NA</t>
  </si>
  <si>
    <t>H</t>
  </si>
  <si>
    <t>L</t>
  </si>
  <si>
    <t>M/L</t>
  </si>
  <si>
    <t>M</t>
  </si>
  <si>
    <t>H/M</t>
  </si>
  <si>
    <t>Increasing</t>
  </si>
  <si>
    <t>Decreasing</t>
  </si>
  <si>
    <t>Chronic High</t>
  </si>
  <si>
    <t>Chronic Low</t>
  </si>
  <si>
    <t>Uninformative</t>
  </si>
  <si>
    <t>Herbivores present (D, C, S)</t>
  </si>
  <si>
    <t>Are the main impacts clearly attributable to any particular browser (D, C, S)</t>
  </si>
  <si>
    <t>Herbivores</t>
  </si>
  <si>
    <t>M/H</t>
  </si>
  <si>
    <r>
      <t xml:space="preserve">Browsing on </t>
    </r>
    <r>
      <rPr>
        <b/>
        <i/>
        <sz val="11"/>
        <color theme="1"/>
        <rFont val="Arial"/>
        <family val="2"/>
      </rPr>
      <t>Vacc myrt</t>
    </r>
  </si>
  <si>
    <r>
      <t xml:space="preserve">Browsing on </t>
    </r>
    <r>
      <rPr>
        <b/>
        <i/>
        <sz val="11"/>
        <color theme="1"/>
        <rFont val="Arial"/>
        <family val="2"/>
      </rPr>
      <t>Calluna</t>
    </r>
  </si>
  <si>
    <t>% of long/leader-shoots of Vacc myrt browsed (from an average of 10 samples (handfuls).</t>
  </si>
  <si>
    <r>
      <t xml:space="preserve">% of long/leader-shoots of </t>
    </r>
    <r>
      <rPr>
        <i/>
        <sz val="11"/>
        <color rgb="FFFF0000"/>
        <rFont val="Arial"/>
        <family val="2"/>
      </rPr>
      <t xml:space="preserve">Calluna </t>
    </r>
    <r>
      <rPr>
        <sz val="11"/>
        <color rgb="FFFF0000"/>
        <rFont val="Arial"/>
        <family val="2"/>
      </rPr>
      <t xml:space="preserve"> browsed (from an average of 10 samples (handfuls).</t>
    </r>
  </si>
  <si>
    <r>
      <t>H</t>
    </r>
    <r>
      <rPr>
        <sz val="11"/>
        <color rgb="FF24221A"/>
        <rFont val="Arial"/>
        <family val="2"/>
      </rPr>
      <t>-</t>
    </r>
    <r>
      <rPr>
        <sz val="11"/>
        <color rgb="FF0B0800"/>
        <rFont val="Arial"/>
        <family val="2"/>
      </rPr>
      <t xml:space="preserve"> </t>
    </r>
    <r>
      <rPr>
        <sz val="11"/>
        <color rgb="FF201C11"/>
        <rFont val="Arial"/>
        <family val="2"/>
      </rPr>
      <t>sponginess not easily found</t>
    </r>
    <r>
      <rPr>
        <sz val="11"/>
        <color rgb="FF565552"/>
        <rFont val="Arial"/>
        <family val="2"/>
      </rPr>
      <t xml:space="preserve">. </t>
    </r>
    <r>
      <rPr>
        <i/>
        <sz val="11"/>
        <color rgb="FF201C11"/>
        <rFont val="Arial"/>
        <family val="2"/>
      </rPr>
      <t>N</t>
    </r>
    <r>
      <rPr>
        <i/>
        <sz val="11"/>
        <color rgb="FF0A0600"/>
        <rFont val="Arial"/>
        <family val="2"/>
      </rPr>
      <t>B</t>
    </r>
    <r>
      <rPr>
        <i/>
        <sz val="11"/>
        <color rgb="FF3C3C38"/>
        <rFont val="Arial"/>
        <family val="2"/>
      </rPr>
      <t xml:space="preserve">. </t>
    </r>
    <r>
      <rPr>
        <sz val="11"/>
        <color rgb="FF0A0600"/>
        <rFont val="Arial"/>
        <family val="2"/>
      </rPr>
      <t>Drainage &amp; frequ</t>
    </r>
    <r>
      <rPr>
        <sz val="11"/>
        <color rgb="FF201C11"/>
        <rFont val="Arial"/>
        <family val="2"/>
      </rPr>
      <t>e</t>
    </r>
    <r>
      <rPr>
        <sz val="11"/>
        <color rgb="FF0A0600"/>
        <rFont val="Arial"/>
        <family val="2"/>
      </rPr>
      <t>nt burning can ha</t>
    </r>
    <r>
      <rPr>
        <sz val="11"/>
        <color rgb="FF201C11"/>
        <rFont val="Arial"/>
        <family val="2"/>
      </rPr>
      <t>v</t>
    </r>
    <r>
      <rPr>
        <sz val="11"/>
        <color rgb="FF0A0600"/>
        <rFont val="Arial"/>
        <family val="2"/>
      </rPr>
      <t>e sim</t>
    </r>
    <r>
      <rPr>
        <sz val="11"/>
        <color rgb="FF201C11"/>
        <rFont val="Arial"/>
        <family val="2"/>
      </rPr>
      <t>i</t>
    </r>
    <r>
      <rPr>
        <sz val="11"/>
        <color rgb="FF0A0600"/>
        <rFont val="Arial"/>
        <family val="2"/>
      </rPr>
      <t>lar effects</t>
    </r>
    <r>
      <rPr>
        <sz val="11"/>
        <color rgb="FF201C11"/>
        <rFont val="Arial"/>
        <family val="2"/>
      </rPr>
      <t xml:space="preserve">. 
</t>
    </r>
    <r>
      <rPr>
        <b/>
        <sz val="11"/>
        <color rgb="FF201C11"/>
        <rFont val="Arial"/>
        <family val="2"/>
      </rPr>
      <t>L</t>
    </r>
    <r>
      <rPr>
        <sz val="11"/>
        <color rgb="FF201C11"/>
        <rFont val="Arial"/>
        <family val="2"/>
      </rPr>
      <t>- frequently a foot will sink by 5cm or more.</t>
    </r>
  </si>
  <si>
    <t>U</t>
  </si>
  <si>
    <t>Not assessed</t>
  </si>
  <si>
    <r>
      <t xml:space="preserve">Record the % of the plot covered by intact Sphagnum spp. </t>
    </r>
    <r>
      <rPr>
        <b/>
        <sz val="8"/>
        <color rgb="FFFF0000"/>
        <rFont val="Arial"/>
        <family val="2"/>
      </rPr>
      <t>(4x4m)</t>
    </r>
  </si>
  <si>
    <t xml:space="preserve">% of plot covered by BP </t>
  </si>
  <si>
    <r>
      <t xml:space="preserve">Record the % or the plot covered by re-vegetating bare peat, e.g. with established </t>
    </r>
    <r>
      <rPr>
        <i/>
        <sz val="9"/>
        <rFont val="Arial"/>
        <family val="2"/>
      </rPr>
      <t>E.vaginatum.</t>
    </r>
  </si>
  <si>
    <r>
      <t xml:space="preserve">Height of </t>
    </r>
    <r>
      <rPr>
        <b/>
        <i/>
        <sz val="11"/>
        <color rgb="FFFF0000"/>
        <rFont val="Arial"/>
        <family val="2"/>
      </rPr>
      <t>Myrica gale</t>
    </r>
  </si>
  <si>
    <t>Amount of herbivore dung present</t>
  </si>
  <si>
    <r>
      <rPr>
        <b/>
        <sz val="11"/>
        <color theme="1"/>
        <rFont val="Arial"/>
        <family val="2"/>
      </rPr>
      <t>H</t>
    </r>
    <r>
      <rPr>
        <sz val="11"/>
        <color theme="1"/>
        <rFont val="Arial"/>
        <family val="2"/>
      </rPr>
      <t xml:space="preserve">- little or none. Inconspicuoius;
</t>
    </r>
    <r>
      <rPr>
        <b/>
        <sz val="11"/>
        <color theme="1"/>
        <rFont val="Arial"/>
        <family val="2"/>
      </rPr>
      <t>M</t>
    </r>
    <r>
      <rPr>
        <sz val="11"/>
        <color theme="1"/>
        <rFont val="Arial"/>
        <family val="2"/>
      </rPr>
      <t xml:space="preserve">- patchily abundant, OR widespread but thily scattered;
</t>
    </r>
    <r>
      <rPr>
        <b/>
        <sz val="11"/>
        <color theme="1"/>
        <rFont val="Arial"/>
        <family val="2"/>
      </rPr>
      <t>L</t>
    </r>
    <r>
      <rPr>
        <sz val="11"/>
        <color theme="1"/>
        <rFont val="Arial"/>
        <family val="2"/>
      </rPr>
      <t>- Widespread &amp; abundant.  Very conspicuous andmay give colour cast to large areas of bog.</t>
    </r>
  </si>
  <si>
    <t>Chronic High - Decreasing</t>
  </si>
  <si>
    <t>T</t>
  </si>
  <si>
    <t>G</t>
  </si>
  <si>
    <t>D</t>
  </si>
  <si>
    <t>OVERALL ASSESSMENT OF GRAZING FOR PLOT</t>
  </si>
  <si>
    <t>Low</t>
  </si>
  <si>
    <t>Chronic High - Increasing</t>
  </si>
  <si>
    <t>increasing</t>
  </si>
  <si>
    <t>High</t>
  </si>
  <si>
    <t>MH</t>
  </si>
  <si>
    <t>ML</t>
  </si>
  <si>
    <t>OVERALL GRAZING</t>
  </si>
  <si>
    <t>OVERALL TRAMPLING</t>
  </si>
  <si>
    <t>Context photo filename</t>
  </si>
  <si>
    <t>Plot photo filename</t>
  </si>
  <si>
    <r>
      <t xml:space="preserve">Context photo direction </t>
    </r>
    <r>
      <rPr>
        <b/>
        <sz val="8"/>
        <color rgb="FFFF0000"/>
        <rFont val="Arial"/>
        <family val="2"/>
      </rPr>
      <t>(degrees)</t>
    </r>
  </si>
  <si>
    <r>
      <rPr>
        <b/>
        <sz val="10"/>
        <color rgb="FFFF0000"/>
        <rFont val="Arial"/>
        <family val="2"/>
      </rPr>
      <t xml:space="preserve">Plot photo direction </t>
    </r>
    <r>
      <rPr>
        <b/>
        <sz val="8"/>
        <color rgb="FFFF0000"/>
        <rFont val="Arial"/>
        <family val="2"/>
      </rPr>
      <t>(degrees)</t>
    </r>
  </si>
  <si>
    <t>OVERALL ASSESSMENT OF TRAMPLING FOR PLOT (Median)</t>
  </si>
  <si>
    <r>
      <t xml:space="preserve">OVERALL ASSESSMENT OF TRAMPLING </t>
    </r>
    <r>
      <rPr>
        <b/>
        <sz val="10"/>
        <color rgb="FFFF0000"/>
        <rFont val="Arial"/>
        <family val="2"/>
      </rPr>
      <t xml:space="preserve">TREND </t>
    </r>
    <r>
      <rPr>
        <b/>
        <sz val="10"/>
        <color theme="1"/>
        <rFont val="Arial"/>
        <family val="2"/>
      </rPr>
      <t>FOR PLOT (Median)</t>
    </r>
  </si>
  <si>
    <r>
      <t xml:space="preserve">OVERALL ASSESSMENT OF GRAZING </t>
    </r>
    <r>
      <rPr>
        <b/>
        <sz val="10"/>
        <color rgb="FFFF0000"/>
        <rFont val="Arial"/>
        <family val="2"/>
      </rPr>
      <t xml:space="preserve">TREND </t>
    </r>
    <r>
      <rPr>
        <b/>
        <sz val="10"/>
        <color theme="1"/>
        <rFont val="Arial"/>
        <family val="2"/>
      </rPr>
      <t>FOR PLOT (Median)</t>
    </r>
  </si>
  <si>
    <t>OVERALL ASSESSMENT OF DUNGING FOR PLOT (Median)</t>
  </si>
  <si>
    <t>Sphag cover</t>
  </si>
  <si>
    <t>Updated grid ref.?</t>
  </si>
  <si>
    <t>Type of Indicator</t>
  </si>
  <si>
    <r>
      <t xml:space="preserve">No.of dung pellet groups within 100m2 </t>
    </r>
    <r>
      <rPr>
        <sz val="8"/>
        <color rgb="FFFF0000"/>
        <rFont val="Arial"/>
        <family val="2"/>
      </rPr>
      <t>(10x10m).</t>
    </r>
  </si>
  <si>
    <t>BB1</t>
  </si>
  <si>
    <t>BB2</t>
  </si>
  <si>
    <t>BB3</t>
  </si>
  <si>
    <t>BB4</t>
  </si>
  <si>
    <t>BB5</t>
  </si>
  <si>
    <t>BB6</t>
  </si>
  <si>
    <t>BB7</t>
  </si>
  <si>
    <t>BB8</t>
  </si>
  <si>
    <t>BB9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</si>
  <si>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</si>
  <si>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</si>
  <si>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</si>
  <si>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</si>
  <si>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</si>
  <si>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</si>
  <si>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</si>
  <si>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</si>
  <si>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</si>
  <si>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</si>
  <si>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</si>
  <si>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</si>
  <si>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</si>
  <si>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</si>
  <si>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</si>
  <si>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</si>
  <si>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</si>
  <si>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</si>
  <si>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</si>
  <si>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</si>
  <si>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</si>
  <si>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</si>
  <si>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</si>
  <si>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</si>
  <si>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</si>
  <si>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</si>
  <si>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</si>
  <si>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</si>
  <si>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DH1</t>
  </si>
  <si>
    <t>DH2</t>
  </si>
  <si>
    <t>DH3</t>
  </si>
  <si>
    <t>DH4</t>
  </si>
  <si>
    <t>DH5</t>
  </si>
  <si>
    <t>DH6</t>
  </si>
  <si>
    <t>DH7</t>
  </si>
  <si>
    <t>DH8</t>
  </si>
  <si>
    <t>DH9</t>
  </si>
  <si>
    <t>DH10</t>
  </si>
  <si>
    <t>DH11</t>
  </si>
  <si>
    <t>DH12</t>
  </si>
  <si>
    <t>DH13</t>
  </si>
  <si>
    <t>DH14</t>
  </si>
  <si>
    <t>DH15</t>
  </si>
  <si>
    <t>DH16</t>
  </si>
  <si>
    <t>DH17</t>
  </si>
  <si>
    <t>DH18</t>
  </si>
  <si>
    <t>DH19</t>
  </si>
  <si>
    <t>DH20</t>
  </si>
  <si>
    <t>DH21</t>
  </si>
  <si>
    <t>DH22</t>
  </si>
  <si>
    <t>DH23</t>
  </si>
  <si>
    <t>DH24</t>
  </si>
  <si>
    <t>DH25</t>
  </si>
  <si>
    <t>DH26</t>
  </si>
  <si>
    <t>DH27</t>
  </si>
  <si>
    <t>DH28</t>
  </si>
  <si>
    <t>DH29</t>
  </si>
  <si>
    <t>DH30</t>
  </si>
  <si>
    <t>DH31</t>
  </si>
  <si>
    <t>DH32</t>
  </si>
  <si>
    <t>DH33</t>
  </si>
  <si>
    <t>DH34</t>
  </si>
  <si>
    <t>DH35</t>
  </si>
  <si>
    <t>DH36</t>
  </si>
  <si>
    <t>DH37</t>
  </si>
  <si>
    <t>WH1</t>
  </si>
  <si>
    <t>WH2</t>
  </si>
  <si>
    <t>WH3</t>
  </si>
  <si>
    <t>WH4</t>
  </si>
  <si>
    <t>WH5</t>
  </si>
  <si>
    <t>WH6</t>
  </si>
  <si>
    <t>WH7</t>
  </si>
  <si>
    <t>WH8</t>
  </si>
  <si>
    <t>WH9</t>
  </si>
  <si>
    <t>WH10</t>
  </si>
  <si>
    <t>WH11</t>
  </si>
  <si>
    <t>WH12</t>
  </si>
  <si>
    <t>WH13</t>
  </si>
  <si>
    <t>WH14</t>
  </si>
  <si>
    <t>WH15</t>
  </si>
  <si>
    <t>WH16</t>
  </si>
  <si>
    <t>WH17</t>
  </si>
  <si>
    <t>WH18</t>
  </si>
  <si>
    <t>WH19</t>
  </si>
  <si>
    <t>WH20</t>
  </si>
  <si>
    <t>WH21</t>
  </si>
  <si>
    <t>WH22</t>
  </si>
  <si>
    <t>WH23</t>
  </si>
  <si>
    <t>WH24</t>
  </si>
  <si>
    <t>WH25</t>
  </si>
  <si>
    <t>WH26</t>
  </si>
  <si>
    <t>WH27</t>
  </si>
  <si>
    <t>WH28</t>
  </si>
  <si>
    <t>WH29</t>
  </si>
  <si>
    <t>WH30</t>
  </si>
  <si>
    <t>WH31</t>
  </si>
  <si>
    <t>WH32</t>
  </si>
  <si>
    <t>WH33</t>
  </si>
  <si>
    <t>WH34</t>
  </si>
  <si>
    <t>WH35</t>
  </si>
  <si>
    <t>WH36</t>
  </si>
  <si>
    <t>WH37</t>
  </si>
  <si>
    <t>SRN1</t>
  </si>
  <si>
    <t>SRN2</t>
  </si>
  <si>
    <t>SRN3</t>
  </si>
  <si>
    <t>SRN4</t>
  </si>
  <si>
    <t>SRN5</t>
  </si>
  <si>
    <t>SRN6</t>
  </si>
  <si>
    <t>SRN7</t>
  </si>
  <si>
    <t>SRN8</t>
  </si>
  <si>
    <t>SRN9</t>
  </si>
  <si>
    <t>SRN10</t>
  </si>
  <si>
    <t>SRN11</t>
  </si>
  <si>
    <t>SRN12</t>
  </si>
  <si>
    <t>SRN13</t>
  </si>
  <si>
    <t>SRN14</t>
  </si>
  <si>
    <t>SRN15</t>
  </si>
  <si>
    <t>SRN16</t>
  </si>
  <si>
    <t>SRN17</t>
  </si>
  <si>
    <t>SRN18</t>
  </si>
  <si>
    <t>SRN19</t>
  </si>
  <si>
    <t>SRN20</t>
  </si>
  <si>
    <t>SRN21</t>
  </si>
  <si>
    <t>SRN22</t>
  </si>
  <si>
    <t>SRN23</t>
  </si>
  <si>
    <t>SRN24</t>
  </si>
  <si>
    <t>SRN25</t>
  </si>
  <si>
    <t>SRN26</t>
  </si>
  <si>
    <t>SRN27</t>
  </si>
  <si>
    <t>SRN28</t>
  </si>
  <si>
    <t>SRN29</t>
  </si>
  <si>
    <t>SRN30</t>
  </si>
  <si>
    <t>SRN31</t>
  </si>
  <si>
    <t>SRN32</t>
  </si>
  <si>
    <t>SRN33</t>
  </si>
  <si>
    <t>SRN34</t>
  </si>
  <si>
    <t>SRN35</t>
  </si>
  <si>
    <t>SRN36</t>
  </si>
  <si>
    <t>SRN37</t>
  </si>
  <si>
    <t>AG1</t>
  </si>
  <si>
    <t>AG2</t>
  </si>
  <si>
    <t>AG3</t>
  </si>
  <si>
    <t>AG4</t>
  </si>
  <si>
    <t>AG5</t>
  </si>
  <si>
    <t>AG6</t>
  </si>
  <si>
    <t>AG7</t>
  </si>
  <si>
    <t>AG8</t>
  </si>
  <si>
    <t>AG9</t>
  </si>
  <si>
    <t>AG10</t>
  </si>
  <si>
    <t>AG11</t>
  </si>
  <si>
    <t>AG12</t>
  </si>
  <si>
    <t>AG13</t>
  </si>
  <si>
    <t>AG14</t>
  </si>
  <si>
    <t>AG15</t>
  </si>
  <si>
    <t>AG16</t>
  </si>
  <si>
    <t>AG17</t>
  </si>
  <si>
    <t>AG18</t>
  </si>
  <si>
    <t>AG19</t>
  </si>
  <si>
    <t>AG20</t>
  </si>
  <si>
    <t>AG21</t>
  </si>
  <si>
    <t>AG22</t>
  </si>
  <si>
    <t>AG23</t>
  </si>
  <si>
    <t>AG24</t>
  </si>
  <si>
    <t>AG25</t>
  </si>
  <si>
    <t>AG26</t>
  </si>
  <si>
    <t>AG27</t>
  </si>
  <si>
    <t>AG28</t>
  </si>
  <si>
    <t>AG29</t>
  </si>
  <si>
    <t>AG30</t>
  </si>
  <si>
    <t>AG31</t>
  </si>
  <si>
    <t>AG32</t>
  </si>
  <si>
    <t>AG33</t>
  </si>
  <si>
    <t>AG34</t>
  </si>
  <si>
    <t>AG35</t>
  </si>
  <si>
    <t>AG36</t>
  </si>
  <si>
    <t>AG37</t>
  </si>
  <si>
    <t>Sward height and texture</t>
  </si>
  <si>
    <t>Accumulation of dead plant litter in the sward</t>
  </si>
  <si>
    <r>
      <rPr>
        <sz val="9"/>
        <color theme="1"/>
        <rFont val="Arial"/>
        <family val="2"/>
      </rPr>
      <t xml:space="preserve">Signs of grazing on </t>
    </r>
    <r>
      <rPr>
        <i/>
        <sz val="9"/>
        <color theme="1"/>
        <rFont val="Arial"/>
        <family val="2"/>
      </rPr>
      <t>Dryas octopetala</t>
    </r>
  </si>
  <si>
    <r>
      <rPr>
        <sz val="9"/>
        <color theme="1"/>
        <rFont val="Arial"/>
        <family val="2"/>
      </rPr>
      <t xml:space="preserve">Signs of grazing on leaves of (collectively) </t>
    </r>
    <r>
      <rPr>
        <i/>
        <sz val="9"/>
        <color theme="1"/>
        <rFont val="Arial"/>
        <family val="2"/>
      </rPr>
      <t xml:space="preserve">Agrostis canina, Festuca ovina </t>
    </r>
    <r>
      <rPr>
        <sz val="9"/>
        <color theme="1"/>
        <rFont val="Arial"/>
        <family val="2"/>
      </rPr>
      <t>and</t>
    </r>
    <r>
      <rPr>
        <i/>
        <sz val="9"/>
        <color theme="1"/>
        <rFont val="Arial"/>
        <family val="2"/>
      </rPr>
      <t xml:space="preserve"> F.vivipara.</t>
    </r>
  </si>
  <si>
    <r>
      <rPr>
        <sz val="9"/>
        <color theme="1"/>
        <rFont val="Arial"/>
        <family val="2"/>
      </rPr>
      <t xml:space="preserve">Signs of grazing on leaves of </t>
    </r>
    <r>
      <rPr>
        <i/>
        <sz val="9"/>
        <color theme="1"/>
        <rFont val="Arial"/>
        <family val="2"/>
      </rPr>
      <t>Deschampsia cespitosa</t>
    </r>
  </si>
  <si>
    <r>
      <rPr>
        <sz val="9"/>
        <color theme="1"/>
        <rFont val="Arial"/>
        <family val="2"/>
      </rPr>
      <t xml:space="preserve">Density of shoots of cushion-forming plants, e.g. </t>
    </r>
    <r>
      <rPr>
        <i/>
        <sz val="9"/>
        <color theme="1"/>
        <rFont val="Arial"/>
        <family val="2"/>
      </rPr>
      <t xml:space="preserve">Silene acaulis </t>
    </r>
    <r>
      <rPr>
        <sz val="9"/>
        <color theme="1"/>
        <rFont val="Arial"/>
        <family val="2"/>
      </rPr>
      <t>and</t>
    </r>
    <r>
      <rPr>
        <i/>
        <sz val="9"/>
        <color theme="1"/>
        <rFont val="Arial"/>
        <family val="2"/>
      </rPr>
      <t xml:space="preserve"> Minuartia sedoides</t>
    </r>
    <r>
      <rPr>
        <sz val="9"/>
        <color theme="1"/>
        <rFont val="Arial"/>
        <family val="2"/>
      </rPr>
      <t xml:space="preserve"> and occurrence of “weeding” of grasses from the cushions by grazing animals</t>
    </r>
  </si>
  <si>
    <t>Amount of dung of grazing animals (sheep and deer dung pellet groups)</t>
  </si>
  <si>
    <t>Grazing indicated by sward height versus grazing impact deduced from signs of grazing on plants</t>
  </si>
  <si>
    <t>Degree of flowering and vegetative state of potentially taller herbs</t>
  </si>
  <si>
    <r>
      <rPr>
        <sz val="9"/>
        <color theme="1"/>
        <rFont val="Arial"/>
        <family val="2"/>
      </rPr>
      <t xml:space="preserve">Presence of “weedy” species such as </t>
    </r>
    <r>
      <rPr>
        <i/>
        <sz val="9"/>
        <color theme="1"/>
        <rFont val="Arial"/>
        <family val="2"/>
      </rPr>
      <t xml:space="preserve">Cirsium arvense, Juncus effusus, Senecio jacobaea </t>
    </r>
    <r>
      <rPr>
        <sz val="9"/>
        <color theme="1"/>
        <rFont val="Arial"/>
        <family val="2"/>
      </rPr>
      <t xml:space="preserve">or </t>
    </r>
    <r>
      <rPr>
        <i/>
        <sz val="9"/>
        <color theme="1"/>
        <rFont val="Arial"/>
        <family val="2"/>
      </rPr>
      <t>Stellaria media</t>
    </r>
    <r>
      <rPr>
        <sz val="9"/>
        <color theme="1"/>
        <rFont val="Arial"/>
        <family val="2"/>
      </rPr>
      <t xml:space="preserve"> in dense, extensive patches.</t>
    </r>
  </si>
  <si>
    <t>Uprooted bundles of grass tillers</t>
  </si>
  <si>
    <r>
      <rPr>
        <b/>
        <sz val="11"/>
        <color theme="1"/>
        <rFont val="Calibri"/>
        <family val="2"/>
        <scheme val="minor"/>
      </rPr>
      <t>H</t>
    </r>
    <r>
      <rPr>
        <sz val="11"/>
        <color theme="1"/>
        <rFont val="Calibri"/>
        <family val="2"/>
        <scheme val="minor"/>
      </rPr>
      <t xml:space="preserve">- abundantly scattered over surface of sward;
</t>
    </r>
    <r>
      <rPr>
        <b/>
        <sz val="11"/>
        <color theme="1"/>
        <rFont val="Calibri"/>
        <family val="2"/>
        <scheme val="minor"/>
      </rPr>
      <t>L</t>
    </r>
    <r>
      <rPr>
        <sz val="11"/>
        <color theme="1"/>
        <rFont val="Calibri"/>
        <family val="2"/>
        <scheme val="minor"/>
      </rPr>
      <t>- sparse or absent.</t>
    </r>
  </si>
  <si>
    <t>Record percentage of leaves grazed.</t>
  </si>
  <si>
    <r>
      <rPr>
        <b/>
        <sz val="11"/>
        <color theme="1"/>
        <rFont val="Calibri"/>
        <family val="2"/>
        <scheme val="minor"/>
      </rPr>
      <t>H</t>
    </r>
    <r>
      <rPr>
        <sz val="11"/>
        <color theme="1"/>
        <rFont val="Calibri"/>
        <family val="2"/>
        <scheme val="minor"/>
      </rPr>
      <t xml:space="preserve">- extensive to ubiquitous.  Obvious without close inspection of plants ;
</t>
    </r>
    <r>
      <rPr>
        <b/>
        <sz val="11"/>
        <color theme="1"/>
        <rFont val="Calibri"/>
        <family val="2"/>
        <scheme val="minor"/>
      </rPr>
      <t>M</t>
    </r>
    <r>
      <rPr>
        <sz val="11"/>
        <color theme="1"/>
        <rFont val="Calibri"/>
        <family val="2"/>
        <scheme val="minor"/>
      </rPr>
      <t xml:space="preserve">- Frequent and easily found, though possibly patchily distributed;
</t>
    </r>
    <r>
      <rPr>
        <b/>
        <sz val="11"/>
        <color theme="1"/>
        <rFont val="Calibri"/>
        <family val="2"/>
        <scheme val="minor"/>
      </rPr>
      <t>L</t>
    </r>
    <r>
      <rPr>
        <sz val="11"/>
        <color theme="1"/>
        <rFont val="Calibri"/>
        <family val="2"/>
        <scheme val="minor"/>
      </rPr>
      <t>- limited, probably patchy, requiring searching or close inspection of plants, or absent.</t>
    </r>
  </si>
  <si>
    <r>
      <rPr>
        <b/>
        <sz val="11"/>
        <color theme="1"/>
        <rFont val="Calibri"/>
        <family val="2"/>
        <scheme val="minor"/>
      </rPr>
      <t>H</t>
    </r>
    <r>
      <rPr>
        <sz val="11"/>
        <color theme="1"/>
        <rFont val="Calibri"/>
        <family val="2"/>
        <scheme val="minor"/>
      </rPr>
      <t xml:space="preserve">- most shoots &lt;3cm tall, ends of stems and shoots bitten off with few or no flowers;
</t>
    </r>
    <r>
      <rPr>
        <b/>
        <sz val="11"/>
        <color theme="1"/>
        <rFont val="Calibri"/>
        <family val="2"/>
        <scheme val="minor"/>
      </rPr>
      <t>M</t>
    </r>
    <r>
      <rPr>
        <sz val="11"/>
        <color theme="1"/>
        <rFont val="Calibri"/>
        <family val="2"/>
        <scheme val="minor"/>
      </rPr>
      <t xml:space="preserve">- some shoots &gt;3cm tall, not all shoots bitten off, some flowers (&lt;2 flowers/seeddheads per 1m2);
</t>
    </r>
    <r>
      <rPr>
        <b/>
        <sz val="11"/>
        <color theme="1"/>
        <rFont val="Calibri"/>
        <family val="2"/>
        <scheme val="minor"/>
      </rPr>
      <t>L</t>
    </r>
    <r>
      <rPr>
        <sz val="11"/>
        <color theme="1"/>
        <rFont val="Calibri"/>
        <family val="2"/>
        <scheme val="minor"/>
      </rPr>
      <t>- many shoots &gt;3cm tall with abundant flowers/seedheads (&gt;2 per 1m2).</t>
    </r>
  </si>
  <si>
    <r>
      <rPr>
        <b/>
        <sz val="9"/>
        <color theme="1"/>
        <rFont val="Arial"/>
        <family val="2"/>
      </rPr>
      <t>Flowering</t>
    </r>
    <r>
      <rPr>
        <sz val="9"/>
        <color theme="1"/>
        <rFont val="Arial"/>
        <family val="2"/>
      </rPr>
      <t xml:space="preserve"> of grasses and forbs other than very small, creeping or cushion forming species*, in which the flowers are carried at heights of &lt;3cm,</t>
    </r>
    <r>
      <rPr>
        <u/>
        <sz val="9"/>
        <color theme="1"/>
        <rFont val="Arial"/>
        <family val="2"/>
      </rPr>
      <t xml:space="preserve"> or</t>
    </r>
    <r>
      <rPr>
        <sz val="9"/>
        <color theme="1"/>
        <rFont val="Arial"/>
        <family val="2"/>
      </rPr>
      <t xml:space="preserve"> less palatable species. </t>
    </r>
  </si>
  <si>
    <r>
      <rPr>
        <b/>
        <sz val="11"/>
        <color theme="1"/>
        <rFont val="Calibri"/>
        <family val="2"/>
        <scheme val="minor"/>
      </rPr>
      <t>H</t>
    </r>
    <r>
      <rPr>
        <sz val="11"/>
        <color theme="1"/>
        <rFont val="Calibri"/>
        <family val="2"/>
        <scheme val="minor"/>
      </rPr>
      <t xml:space="preserve">- all or nearly all leaves grazed, difficult to find ungrazed leaves.;
</t>
    </r>
    <r>
      <rPr>
        <b/>
        <sz val="11"/>
        <color theme="1"/>
        <rFont val="Calibri"/>
        <family val="2"/>
        <scheme val="minor"/>
      </rPr>
      <t>M</t>
    </r>
    <r>
      <rPr>
        <sz val="11"/>
        <color theme="1"/>
        <rFont val="Calibri"/>
        <family val="2"/>
        <scheme val="minor"/>
      </rPr>
      <t xml:space="preserve">- obviously but not completely grazed, on average &gt;50% of leaves grazed.  Ungrazed lvs can easily be found without intensive searching;
</t>
    </r>
    <r>
      <rPr>
        <b/>
        <sz val="11"/>
        <color theme="1"/>
        <rFont val="Calibri"/>
        <family val="2"/>
        <scheme val="minor"/>
      </rPr>
      <t>L</t>
    </r>
    <r>
      <rPr>
        <sz val="11"/>
        <color theme="1"/>
        <rFont val="Calibri"/>
        <family val="2"/>
        <scheme val="minor"/>
      </rPr>
      <t>- &lt;50% of leaves grazed.  Ungrazed lvs easy to find.</t>
    </r>
  </si>
  <si>
    <r>
      <rPr>
        <b/>
        <sz val="11"/>
        <color theme="1"/>
        <rFont val="Calibri"/>
        <family val="2"/>
        <scheme val="minor"/>
      </rPr>
      <t>H</t>
    </r>
    <r>
      <rPr>
        <sz val="11"/>
        <color theme="1"/>
        <rFont val="Calibri"/>
        <family val="2"/>
        <scheme val="minor"/>
      </rPr>
      <t xml:space="preserve">- &gt;15% of lvs grazed.  May be reduced to small (&lt;10cm diam) very tight, and obviosly heavily grazed tussocks;
</t>
    </r>
    <r>
      <rPr>
        <b/>
        <sz val="11"/>
        <color theme="1"/>
        <rFont val="Calibri"/>
        <family val="2"/>
        <scheme val="minor"/>
      </rPr>
      <t>M</t>
    </r>
    <r>
      <rPr>
        <sz val="11"/>
        <color theme="1"/>
        <rFont val="Calibri"/>
        <family val="2"/>
        <scheme val="minor"/>
      </rPr>
      <t xml:space="preserve">- Variable, on average &lt;15% of lvs grazed;
</t>
    </r>
    <r>
      <rPr>
        <b/>
        <sz val="11"/>
        <color theme="1"/>
        <rFont val="Calibri"/>
        <family val="2"/>
        <scheme val="minor"/>
      </rPr>
      <t>L</t>
    </r>
    <r>
      <rPr>
        <sz val="11"/>
        <color theme="1"/>
        <rFont val="Calibri"/>
        <family val="2"/>
        <scheme val="minor"/>
      </rPr>
      <t>- little or no obvious grazing.</t>
    </r>
  </si>
  <si>
    <t>Seedlings and saplings of trees and shrubs&gt;5cm tall</t>
  </si>
  <si>
    <r>
      <rPr>
        <b/>
        <sz val="11"/>
        <color theme="1"/>
        <rFont val="Calibri"/>
        <family val="2"/>
        <scheme val="minor"/>
      </rPr>
      <t>HM</t>
    </r>
    <r>
      <rPr>
        <sz val="11"/>
        <color theme="1"/>
        <rFont val="Calibri"/>
        <family val="2"/>
        <scheme val="minor"/>
      </rPr>
      <t xml:space="preserve">- absent ;
</t>
    </r>
    <r>
      <rPr>
        <b/>
        <sz val="11"/>
        <color theme="1"/>
        <rFont val="Calibri"/>
        <family val="2"/>
        <scheme val="minor"/>
      </rPr>
      <t>L</t>
    </r>
    <r>
      <rPr>
        <sz val="11"/>
        <color theme="1"/>
        <rFont val="Calibri"/>
        <family val="2"/>
        <scheme val="minor"/>
      </rPr>
      <t>- present .</t>
    </r>
  </si>
  <si>
    <r>
      <rPr>
        <b/>
        <sz val="11"/>
        <color theme="1"/>
        <rFont val="Calibri"/>
        <family val="2"/>
        <scheme val="minor"/>
      </rPr>
      <t>HM</t>
    </r>
    <r>
      <rPr>
        <sz val="11"/>
        <color theme="1"/>
        <rFont val="Calibri"/>
        <family val="2"/>
        <scheme val="minor"/>
      </rPr>
      <t xml:space="preserve">- shoots compact, producing dense cushions; extensive 'weeding' of cushions;
</t>
    </r>
    <r>
      <rPr>
        <b/>
        <sz val="11"/>
        <color theme="1"/>
        <rFont val="Calibri"/>
        <family val="2"/>
        <scheme val="minor"/>
      </rPr>
      <t>L</t>
    </r>
    <r>
      <rPr>
        <sz val="11"/>
        <color theme="1"/>
        <rFont val="Calibri"/>
        <family val="2"/>
        <scheme val="minor"/>
      </rPr>
      <t>- shoots relatively straggly, producing loose cushions; no 'weeding' of cushions.</t>
    </r>
  </si>
  <si>
    <r>
      <rPr>
        <b/>
        <sz val="11"/>
        <color theme="1"/>
        <rFont val="Calibri"/>
        <family val="2"/>
        <scheme val="minor"/>
      </rPr>
      <t>H</t>
    </r>
    <r>
      <rPr>
        <sz val="11"/>
        <color theme="1"/>
        <rFont val="Calibri"/>
        <family val="2"/>
        <scheme val="minor"/>
      </rPr>
      <t xml:space="preserve">- conspicuous, &gt;20% of the amount of whichever species affected;
</t>
    </r>
    <r>
      <rPr>
        <b/>
        <sz val="11"/>
        <color theme="1"/>
        <rFont val="Calibri"/>
        <family val="2"/>
        <scheme val="minor"/>
      </rPr>
      <t>M</t>
    </r>
    <r>
      <rPr>
        <sz val="11"/>
        <color theme="1"/>
        <rFont val="Calibri"/>
        <family val="2"/>
        <scheme val="minor"/>
      </rPr>
      <t xml:space="preserve">- occasional, 10-20% of the amount of whichever species affected;
</t>
    </r>
    <r>
      <rPr>
        <b/>
        <sz val="11"/>
        <color theme="1"/>
        <rFont val="Calibri"/>
        <family val="2"/>
        <scheme val="minor"/>
      </rPr>
      <t>L</t>
    </r>
    <r>
      <rPr>
        <sz val="11"/>
        <color theme="1"/>
        <rFont val="Calibri"/>
        <family val="2"/>
        <scheme val="minor"/>
      </rPr>
      <t>- very little, &lt;10% of amount of whichever species affected.</t>
    </r>
  </si>
  <si>
    <r>
      <t xml:space="preserve">Amount of bare ground </t>
    </r>
    <r>
      <rPr>
        <sz val="8"/>
        <color theme="1"/>
        <rFont val="Arial"/>
        <family val="2"/>
      </rPr>
      <t>(excl. BG due to soil slippage, rock falls, mole hills)</t>
    </r>
  </si>
  <si>
    <r>
      <rPr>
        <b/>
        <sz val="11"/>
        <color theme="1"/>
        <rFont val="Calibri"/>
        <family val="2"/>
        <scheme val="minor"/>
      </rPr>
      <t>H</t>
    </r>
    <r>
      <rPr>
        <sz val="11"/>
        <color theme="1"/>
        <rFont val="Calibri"/>
        <family val="2"/>
        <scheme val="minor"/>
      </rPr>
      <t xml:space="preserve">- conspicuous, widespread. Surface disturbed by hoof marks.;
</t>
    </r>
    <r>
      <rPr>
        <b/>
        <sz val="11"/>
        <color theme="1"/>
        <rFont val="Calibri"/>
        <family val="2"/>
        <scheme val="minor"/>
      </rPr>
      <t>ML</t>
    </r>
    <r>
      <rPr>
        <sz val="11"/>
        <color theme="1"/>
        <rFont val="Calibri"/>
        <family val="2"/>
        <scheme val="minor"/>
      </rPr>
      <t>- None.</t>
    </r>
  </si>
  <si>
    <t>Impact Trends</t>
  </si>
  <si>
    <t>Current browsing, grazing and trampling impacts</t>
  </si>
  <si>
    <r>
      <t xml:space="preserve">Cover and frequency of small rosette-forming creeping or mat-forming herbs </t>
    </r>
    <r>
      <rPr>
        <u/>
        <sz val="9"/>
        <color theme="1"/>
        <rFont val="Arial"/>
        <family val="2"/>
      </rPr>
      <t>or</t>
    </r>
    <r>
      <rPr>
        <sz val="9"/>
        <color theme="1"/>
        <rFont val="Arial"/>
        <family val="2"/>
      </rPr>
      <t xml:space="preserve"> dwarfed plants of taller growing species</t>
    </r>
  </si>
  <si>
    <r>
      <t xml:space="preserve">Presence of trees and shrub </t>
    </r>
    <r>
      <rPr>
        <b/>
        <sz val="9"/>
        <color theme="1"/>
        <rFont val="Arial"/>
        <family val="2"/>
      </rPr>
      <t>saplings</t>
    </r>
    <r>
      <rPr>
        <sz val="9"/>
        <color theme="1"/>
        <rFont val="Arial"/>
        <family val="2"/>
      </rPr>
      <t xml:space="preserve"> (as opposed to seedlings)</t>
    </r>
  </si>
  <si>
    <t>Large scale</t>
  </si>
  <si>
    <t>Sheep scars</t>
  </si>
  <si>
    <r>
      <rPr>
        <b/>
        <sz val="11"/>
        <color theme="1"/>
        <rFont val="Calibri"/>
        <family val="2"/>
        <scheme val="minor"/>
      </rPr>
      <t>Increasing</t>
    </r>
    <r>
      <rPr>
        <sz val="11"/>
        <color theme="1"/>
        <rFont val="Calibri"/>
        <family val="2"/>
        <scheme val="minor"/>
      </rPr>
      <t xml:space="preserve">- grazing indicated by sward ht. </t>
    </r>
    <r>
      <rPr>
        <b/>
        <sz val="11"/>
        <color theme="1"/>
        <rFont val="Calibri"/>
        <family val="2"/>
        <scheme val="minor"/>
      </rPr>
      <t>&lt;</t>
    </r>
    <r>
      <rPr>
        <sz val="11"/>
        <color theme="1"/>
        <rFont val="Calibri"/>
        <family val="2"/>
        <scheme val="minor"/>
      </rPr>
      <t xml:space="preserve"> grazing indicated by signs of grazing on leaves and flowers;
</t>
    </r>
    <r>
      <rPr>
        <b/>
        <sz val="11"/>
        <color theme="1"/>
        <rFont val="Calibri"/>
        <family val="2"/>
        <scheme val="minor"/>
      </rPr>
      <t>Decreasing</t>
    </r>
    <r>
      <rPr>
        <sz val="11"/>
        <color theme="1"/>
        <rFont val="Calibri"/>
        <family val="2"/>
        <scheme val="minor"/>
      </rPr>
      <t xml:space="preserve">- grazing indicated by sward ht. </t>
    </r>
    <r>
      <rPr>
        <b/>
        <sz val="11"/>
        <color theme="1"/>
        <rFont val="Calibri"/>
        <family val="2"/>
        <scheme val="minor"/>
      </rPr>
      <t>&gt;</t>
    </r>
    <r>
      <rPr>
        <sz val="11"/>
        <color theme="1"/>
        <rFont val="Calibri"/>
        <family val="2"/>
        <scheme val="minor"/>
      </rPr>
      <t xml:space="preserve"> grazing indicated by signs of grazing on leaves &amp; flowers</t>
    </r>
  </si>
  <si>
    <r>
      <rPr>
        <b/>
        <sz val="11"/>
        <color theme="1"/>
        <rFont val="Calibri"/>
        <family val="2"/>
        <scheme val="minor"/>
      </rPr>
      <t>H</t>
    </r>
    <r>
      <rPr>
        <sz val="11"/>
        <color theme="1"/>
        <rFont val="Calibri"/>
        <family val="2"/>
        <scheme val="minor"/>
      </rPr>
      <t xml:space="preserve">- very short, even, mostly &lt;3cm, a few leaves &gt;6cm;
</t>
    </r>
    <r>
      <rPr>
        <b/>
        <sz val="11"/>
        <color theme="1"/>
        <rFont val="Calibri"/>
        <family val="2"/>
        <scheme val="minor"/>
      </rPr>
      <t>M</t>
    </r>
    <r>
      <rPr>
        <sz val="11"/>
        <color theme="1"/>
        <rFont val="Calibri"/>
        <family val="2"/>
        <scheme val="minor"/>
      </rPr>
      <t xml:space="preserve">- Somewhat patchy, mostly 3-6cm, some parts may be taller, esp. if tussock forming spp. present;
</t>
    </r>
    <r>
      <rPr>
        <b/>
        <sz val="11"/>
        <color theme="1"/>
        <rFont val="Calibri"/>
        <family val="2"/>
        <scheme val="minor"/>
      </rPr>
      <t>L</t>
    </r>
    <r>
      <rPr>
        <sz val="11"/>
        <color theme="1"/>
        <rFont val="Calibri"/>
        <family val="2"/>
        <scheme val="minor"/>
      </rPr>
      <t>- even or patchy, mostly 6-9cm, &lt;25% of sward &lt;6cm.</t>
    </r>
  </si>
  <si>
    <t>Record  average sward height from 10 measures within the plot.</t>
  </si>
  <si>
    <t xml:space="preserve">Avg. sward height </t>
  </si>
  <si>
    <r>
      <rPr>
        <b/>
        <sz val="11"/>
        <color theme="1"/>
        <rFont val="Calibri"/>
        <family val="2"/>
        <scheme val="minor"/>
      </rPr>
      <t>H</t>
    </r>
    <r>
      <rPr>
        <sz val="11"/>
        <color theme="1"/>
        <rFont val="Calibri"/>
        <family val="2"/>
        <scheme val="minor"/>
      </rPr>
      <t xml:space="preserve">- thin mat &lt;1cm deep, or absent. No standing dead material in sward (except in tussocks of unpalatable spp. e.g. Nardus);
</t>
    </r>
    <r>
      <rPr>
        <b/>
        <sz val="11"/>
        <color theme="1"/>
        <rFont val="Calibri"/>
        <family val="2"/>
        <scheme val="minor"/>
      </rPr>
      <t>M</t>
    </r>
    <r>
      <rPr>
        <sz val="11"/>
        <color theme="1"/>
        <rFont val="Calibri"/>
        <family val="2"/>
        <scheme val="minor"/>
      </rPr>
      <t xml:space="preserve">- Limited, forming a dense but thin mat (often mixed with mosses) 1-3cm deep.  Some standing dead material present in sward.;
</t>
    </r>
    <r>
      <rPr>
        <b/>
        <sz val="11"/>
        <color theme="1"/>
        <rFont val="Calibri"/>
        <family val="2"/>
        <scheme val="minor"/>
      </rPr>
      <t>L</t>
    </r>
    <r>
      <rPr>
        <sz val="11"/>
        <color theme="1"/>
        <rFont val="Calibri"/>
        <family val="2"/>
        <scheme val="minor"/>
      </rPr>
      <t>- deep, though possibly loose, mat &gt;3cm deep. Standing dead material very obvious in the sward.</t>
    </r>
  </si>
  <si>
    <r>
      <rPr>
        <b/>
        <sz val="11"/>
        <color theme="1"/>
        <rFont val="Calibri"/>
        <family val="2"/>
        <scheme val="minor"/>
      </rPr>
      <t>H</t>
    </r>
    <r>
      <rPr>
        <sz val="11"/>
        <color theme="1"/>
        <rFont val="Calibri"/>
        <family val="2"/>
        <scheme val="minor"/>
      </rPr>
      <t xml:space="preserve">- &gt;10% of leaves cropped, edges of Nardus tussocks disturbed, with some leaves grazed, &amp; associated vegetation heavily grazed ;
</t>
    </r>
    <r>
      <rPr>
        <b/>
        <sz val="11"/>
        <color theme="1"/>
        <rFont val="Calibri"/>
        <family val="2"/>
        <scheme val="minor"/>
      </rPr>
      <t>M</t>
    </r>
    <r>
      <rPr>
        <sz val="11"/>
        <color theme="1"/>
        <rFont val="Calibri"/>
        <family val="2"/>
        <scheme val="minor"/>
      </rPr>
      <t xml:space="preserve">- &lt;10% of leaves grazed &amp; then only around margins of patches or where isolated leaves are scattered in the sward.  Nardus tussocks largely undisturbed, though may be some occ. nibbled lvs at the start of the growing season;
</t>
    </r>
    <r>
      <rPr>
        <b/>
        <sz val="11"/>
        <color theme="1"/>
        <rFont val="Calibri"/>
        <family val="2"/>
        <scheme val="minor"/>
      </rPr>
      <t>L</t>
    </r>
    <r>
      <rPr>
        <sz val="11"/>
        <color theme="1"/>
        <rFont val="Calibri"/>
        <family val="2"/>
        <scheme val="minor"/>
      </rPr>
      <t>- very few or no leaves grazed.</t>
    </r>
  </si>
  <si>
    <t xml:space="preserve"> % of leaves grazed.</t>
  </si>
  <si>
    <t>% of leaves grazed.</t>
  </si>
  <si>
    <r>
      <t xml:space="preserve">Signs of grazing (collectively) on legume species (e.g. </t>
    </r>
    <r>
      <rPr>
        <i/>
        <sz val="9"/>
        <color theme="1"/>
        <rFont val="Arial"/>
        <family val="2"/>
      </rPr>
      <t xml:space="preserve">Lotus corniculatus, Lathyrus linifolius Trifolium repens) </t>
    </r>
    <r>
      <rPr>
        <sz val="9"/>
        <color theme="1"/>
        <rFont val="Arial"/>
        <family val="2"/>
      </rPr>
      <t>or</t>
    </r>
    <r>
      <rPr>
        <i/>
        <sz val="9"/>
        <color theme="1"/>
        <rFont val="Arial"/>
        <family val="2"/>
      </rPr>
      <t xml:space="preserve"> Plantago lanceolata</t>
    </r>
  </si>
  <si>
    <r>
      <rPr>
        <b/>
        <sz val="11"/>
        <color theme="1"/>
        <rFont val="Calibri"/>
        <family val="2"/>
        <scheme val="minor"/>
      </rPr>
      <t>H</t>
    </r>
    <r>
      <rPr>
        <sz val="11"/>
        <color theme="1"/>
        <rFont val="Calibri"/>
        <family val="2"/>
        <scheme val="minor"/>
      </rPr>
      <t xml:space="preserve">- sparse or none;
</t>
    </r>
    <r>
      <rPr>
        <b/>
        <sz val="11"/>
        <color theme="1"/>
        <rFont val="Calibri"/>
        <family val="2"/>
        <scheme val="minor"/>
      </rPr>
      <t>M</t>
    </r>
    <r>
      <rPr>
        <sz val="11"/>
        <color theme="1"/>
        <rFont val="Calibri"/>
        <family val="2"/>
        <scheme val="minor"/>
      </rPr>
      <t xml:space="preserve">- scatttered but noticeable flowering shoots, but majority of plants &amp; tillers not flowering;
</t>
    </r>
    <r>
      <rPr>
        <b/>
        <sz val="11"/>
        <color theme="1"/>
        <rFont val="Calibri"/>
        <family val="2"/>
        <scheme val="minor"/>
      </rPr>
      <t>L</t>
    </r>
    <r>
      <rPr>
        <sz val="11"/>
        <color theme="1"/>
        <rFont val="Calibri"/>
        <family val="2"/>
        <scheme val="minor"/>
      </rPr>
      <t>- moderately abundant to abundant flowering (collectively) of plants present**.</t>
    </r>
  </si>
  <si>
    <t>% of lvs grazed, based on an average assessment from 10 “handfuls” spread throughout the sample plot.</t>
  </si>
  <si>
    <r>
      <t xml:space="preserve">Signs of grazing on leaves (collectively) </t>
    </r>
    <r>
      <rPr>
        <i/>
        <sz val="9"/>
        <color theme="1"/>
        <rFont val="Arial"/>
        <family val="2"/>
      </rPr>
      <t>Agro capi, Anthox odor, Danthonia decumbens, Desc flex, Festuca rubra, Holcus sp, Poa sp</t>
    </r>
    <r>
      <rPr>
        <sz val="9"/>
        <color theme="1"/>
        <rFont val="Arial"/>
        <family val="2"/>
      </rPr>
      <t>, &amp; sedges.</t>
    </r>
  </si>
  <si>
    <t>Averge % of lvs grazed, .</t>
  </si>
  <si>
    <r>
      <rPr>
        <b/>
        <sz val="11"/>
        <color theme="1"/>
        <rFont val="Calibri"/>
        <family val="2"/>
        <scheme val="minor"/>
      </rPr>
      <t>H</t>
    </r>
    <r>
      <rPr>
        <sz val="11"/>
        <color theme="1"/>
        <rFont val="Calibri"/>
        <family val="2"/>
        <scheme val="minor"/>
      </rPr>
      <t xml:space="preserve">- &gt;66% of lvs grazed.  General appearance will be that nearly all grass lvs are grazed.;
</t>
    </r>
    <r>
      <rPr>
        <b/>
        <sz val="11"/>
        <color theme="1"/>
        <rFont val="Calibri"/>
        <family val="2"/>
        <scheme val="minor"/>
      </rPr>
      <t>M</t>
    </r>
    <r>
      <rPr>
        <sz val="11"/>
        <color theme="1"/>
        <rFont val="Calibri"/>
        <family val="2"/>
        <scheme val="minor"/>
      </rPr>
      <t xml:space="preserve">- variable but obvious grazing, on average 33-66% of lvs grazed;
</t>
    </r>
    <r>
      <rPr>
        <b/>
        <sz val="11"/>
        <color theme="1"/>
        <rFont val="Calibri"/>
        <family val="2"/>
        <scheme val="minor"/>
      </rPr>
      <t>L</t>
    </r>
    <r>
      <rPr>
        <sz val="11"/>
        <color theme="1"/>
        <rFont val="Calibri"/>
        <family val="2"/>
        <scheme val="minor"/>
      </rPr>
      <t>- Not obvious.  &lt;33% of lvs grazed.</t>
    </r>
  </si>
  <si>
    <r>
      <rPr>
        <b/>
        <sz val="11"/>
        <color theme="1"/>
        <rFont val="Calibri"/>
        <family val="2"/>
        <scheme val="minor"/>
      </rPr>
      <t>H</t>
    </r>
    <r>
      <rPr>
        <sz val="11"/>
        <color theme="1"/>
        <rFont val="Calibri"/>
        <family val="2"/>
        <scheme val="minor"/>
      </rPr>
      <t xml:space="preserve">- high cover, very obviously a major component of the sward, &gt;50% of the total veg. cover.;
</t>
    </r>
    <r>
      <rPr>
        <b/>
        <sz val="11"/>
        <color theme="1"/>
        <rFont val="Calibri"/>
        <family val="2"/>
        <scheme val="minor"/>
      </rPr>
      <t>M</t>
    </r>
    <r>
      <rPr>
        <sz val="11"/>
        <color theme="1"/>
        <rFont val="Calibri"/>
        <family val="2"/>
        <scheme val="minor"/>
      </rPr>
      <t xml:space="preserve">- present and relstively conspicuous, but &lt;50% of total veg. cover ;
</t>
    </r>
    <r>
      <rPr>
        <b/>
        <sz val="11"/>
        <color theme="1"/>
        <rFont val="Calibri"/>
        <family val="2"/>
        <scheme val="minor"/>
      </rPr>
      <t>L</t>
    </r>
    <r>
      <rPr>
        <sz val="11"/>
        <color theme="1"/>
        <rFont val="Calibri"/>
        <family val="2"/>
        <scheme val="minor"/>
      </rPr>
      <t>- present but not conspicuous or obvious except after close examindation of the sward.</t>
    </r>
  </si>
  <si>
    <r>
      <t>Cover of mosses, esp. “feather” mosses such as R</t>
    </r>
    <r>
      <rPr>
        <i/>
        <sz val="9"/>
        <color theme="1"/>
        <rFont val="Arial"/>
        <family val="2"/>
      </rPr>
      <t>hytid squa, Pleuro schreb, Pseudoscl purum, Hypnum cupre &amp;</t>
    </r>
    <r>
      <rPr>
        <sz val="9"/>
        <color theme="1"/>
        <rFont val="Arial"/>
        <family val="2"/>
      </rPr>
      <t xml:space="preserve"> </t>
    </r>
    <r>
      <rPr>
        <i/>
        <sz val="9"/>
        <color theme="1"/>
        <rFont val="Arial"/>
        <family val="2"/>
      </rPr>
      <t>Hylo splend.</t>
    </r>
  </si>
  <si>
    <r>
      <rPr>
        <sz val="7"/>
        <color theme="1"/>
        <rFont val="Times New Roman"/>
        <family val="1"/>
      </rPr>
      <t xml:space="preserve"> </t>
    </r>
    <r>
      <rPr>
        <sz val="9"/>
        <color theme="1"/>
        <rFont val="Arial"/>
        <family val="2"/>
      </rPr>
      <t xml:space="preserve">Breakage/uprooting of shoots of the unpalatable spp. (that are incidentally uprooted during grazing): </t>
    </r>
    <r>
      <rPr>
        <i/>
        <sz val="9"/>
        <color theme="1"/>
        <rFont val="Arial"/>
        <family val="2"/>
      </rPr>
      <t>Silene, Minuartia , Huperz selago, Saxi hypn, Selaginella sela.</t>
    </r>
  </si>
  <si>
    <r>
      <rPr>
        <b/>
        <sz val="11"/>
        <color theme="1"/>
        <rFont val="Calibri"/>
        <family val="2"/>
        <scheme val="minor"/>
      </rPr>
      <t>H</t>
    </r>
    <r>
      <rPr>
        <sz val="11"/>
        <color theme="1"/>
        <rFont val="Calibri"/>
        <family val="2"/>
        <scheme val="minor"/>
      </rPr>
      <t xml:space="preserve">- Abundant, possibly conspicuous, &gt;30 dung pellet groups per 10x10m.  If cattle , rabbit or hare dung then very frequent &amp; widely dispersed over  sward;
</t>
    </r>
    <r>
      <rPr>
        <b/>
        <sz val="11"/>
        <color theme="1"/>
        <rFont val="Calibri"/>
        <family val="2"/>
        <scheme val="minor"/>
      </rPr>
      <t>M</t>
    </r>
    <r>
      <rPr>
        <sz val="11"/>
        <color theme="1"/>
        <rFont val="Calibri"/>
        <family val="2"/>
        <scheme val="minor"/>
      </rPr>
      <t xml:space="preserve">- observable but only moderately abundant, about 10-30 pellet groups per 10mx10m;
</t>
    </r>
    <r>
      <rPr>
        <b/>
        <sz val="11"/>
        <color theme="1"/>
        <rFont val="Calibri"/>
        <family val="2"/>
        <scheme val="minor"/>
      </rPr>
      <t>L</t>
    </r>
    <r>
      <rPr>
        <sz val="11"/>
        <color theme="1"/>
        <rFont val="Calibri"/>
        <family val="2"/>
        <scheme val="minor"/>
      </rPr>
      <t>- very little or none, &lt;10 dung pellet groups per 10x10m.  Cattle rabbit or hare dung very scattered (requiring searching to find) or absent</t>
    </r>
  </si>
  <si>
    <r>
      <rPr>
        <b/>
        <sz val="11"/>
        <color theme="1"/>
        <rFont val="Calibri"/>
        <family val="2"/>
        <scheme val="minor"/>
      </rPr>
      <t>Chronically High</t>
    </r>
    <r>
      <rPr>
        <sz val="11"/>
        <color theme="1"/>
        <rFont val="Calibri"/>
        <family val="2"/>
        <scheme val="minor"/>
      </rPr>
      <t xml:space="preserve">- plants dwarfed (lvs may be less than half normal size);
</t>
    </r>
    <r>
      <rPr>
        <b/>
        <sz val="11"/>
        <color theme="1"/>
        <rFont val="Calibri"/>
        <family val="2"/>
        <scheme val="minor"/>
      </rPr>
      <t>Chronically Low</t>
    </r>
    <r>
      <rPr>
        <sz val="11"/>
        <color theme="1"/>
        <rFont val="Calibri"/>
        <family val="2"/>
        <scheme val="minor"/>
      </rPr>
      <t xml:space="preserve">- Plants well developed &amp; not obvously dwarfed;
</t>
    </r>
    <r>
      <rPr>
        <b/>
        <sz val="11"/>
        <color theme="1"/>
        <rFont val="Calibri"/>
        <family val="2"/>
        <scheme val="minor"/>
      </rPr>
      <t>Increasing</t>
    </r>
    <r>
      <rPr>
        <sz val="11"/>
        <color theme="1"/>
        <rFont val="Calibri"/>
        <family val="2"/>
        <scheme val="minor"/>
      </rPr>
      <t xml:space="preserve">- Plants not obviously dwarfed but both leaves &amp; flowering shoots grazed;
</t>
    </r>
    <r>
      <rPr>
        <b/>
        <sz val="11"/>
        <color theme="1"/>
        <rFont val="Calibri"/>
        <family val="2"/>
        <scheme val="minor"/>
      </rPr>
      <t>Decreasing</t>
    </r>
    <r>
      <rPr>
        <sz val="11"/>
        <color theme="1"/>
        <rFont val="Calibri"/>
        <family val="2"/>
        <scheme val="minor"/>
      </rPr>
      <t xml:space="preserve">- Plants dwarfed but flowering, with little evidence of grazed leaves or flowering shoots </t>
    </r>
  </si>
  <si>
    <r>
      <rPr>
        <b/>
        <sz val="11"/>
        <color theme="1"/>
        <rFont val="Calibri"/>
        <family val="2"/>
        <scheme val="minor"/>
      </rPr>
      <t>Chronically High</t>
    </r>
    <r>
      <rPr>
        <sz val="11"/>
        <color theme="1"/>
        <rFont val="Calibri"/>
        <family val="2"/>
        <scheme val="minor"/>
      </rPr>
      <t xml:space="preserve">- high cover &amp; frequency, conspicuous or easily found.  Total cover of grasses equal to or less than the total cover of herbs in sward.  NB herb-rich swards are usually moderately to heavily grazed.
</t>
    </r>
    <r>
      <rPr>
        <b/>
        <sz val="11"/>
        <color theme="1"/>
        <rFont val="Calibri"/>
        <family val="2"/>
        <scheme val="minor"/>
      </rPr>
      <t>Chronically Low</t>
    </r>
    <r>
      <rPr>
        <sz val="11"/>
        <color theme="1"/>
        <rFont val="Calibri"/>
        <family val="2"/>
        <scheme val="minor"/>
      </rPr>
      <t>- low cover and/or frequency, not easily found.  Superficially the sward very much dominated by grasses.  but NB tall herbs may be conspicuous &amp; these may become patchily dominant.</t>
    </r>
  </si>
  <si>
    <r>
      <rPr>
        <b/>
        <sz val="11"/>
        <color theme="1"/>
        <rFont val="Calibri"/>
        <family val="2"/>
        <scheme val="minor"/>
      </rPr>
      <t>Chronically High, Decreasing</t>
    </r>
    <r>
      <rPr>
        <sz val="11"/>
        <color theme="1"/>
        <rFont val="Calibri"/>
        <family val="2"/>
        <scheme val="minor"/>
      </rPr>
      <t>- Present; NB this indicates heavy grazing that has caused poaching &amp; nutrient enrichment - current grazing may not necessarily be as heavy</t>
    </r>
  </si>
  <si>
    <r>
      <rPr>
        <b/>
        <sz val="11"/>
        <color theme="1"/>
        <rFont val="Calibri"/>
        <family val="2"/>
        <scheme val="minor"/>
      </rPr>
      <t>Increasing</t>
    </r>
    <r>
      <rPr>
        <sz val="11"/>
        <color theme="1"/>
        <rFont val="Calibri"/>
        <family val="2"/>
        <scheme val="minor"/>
      </rPr>
      <t xml:space="preserve"> - Present (small saplings may show signs of browsing) AND short sward</t>
    </r>
  </si>
  <si>
    <r>
      <rPr>
        <b/>
        <sz val="11"/>
        <color theme="1"/>
        <rFont val="Calibri"/>
        <family val="2"/>
        <scheme val="minor"/>
      </rPr>
      <t>H</t>
    </r>
    <r>
      <rPr>
        <sz val="11"/>
        <color theme="1"/>
        <rFont val="Calibri"/>
        <family val="2"/>
        <scheme val="minor"/>
      </rPr>
      <t xml:space="preserve">- frequent &amp; conspicuous, mostly active or eroding;
</t>
    </r>
    <r>
      <rPr>
        <b/>
        <sz val="11"/>
        <color theme="1"/>
        <rFont val="Calibri"/>
        <family val="2"/>
        <scheme val="minor"/>
      </rPr>
      <t>L</t>
    </r>
    <r>
      <rPr>
        <sz val="11"/>
        <color theme="1"/>
        <rFont val="Calibri"/>
        <family val="2"/>
        <scheme val="minor"/>
      </rPr>
      <t>- Scarce or absent, or if present then nearly all inactive &amp; ground revegetating (</t>
    </r>
    <r>
      <rPr>
        <u/>
        <sz val="11"/>
        <color theme="1"/>
        <rFont val="Calibri"/>
        <family val="2"/>
        <scheme val="minor"/>
      </rPr>
      <t>Acton:</t>
    </r>
    <r>
      <rPr>
        <sz val="11"/>
        <color theme="1"/>
        <rFont val="Calibri"/>
        <family val="2"/>
        <scheme val="minor"/>
      </rPr>
      <t xml:space="preserve"> in latter case then presumably </t>
    </r>
    <r>
      <rPr>
        <b/>
        <sz val="11"/>
        <color theme="1"/>
        <rFont val="Calibri"/>
        <family val="2"/>
        <scheme val="minor"/>
      </rPr>
      <t>Decreasing</t>
    </r>
    <r>
      <rPr>
        <sz val="11"/>
        <color theme="1"/>
        <rFont val="Calibri"/>
        <family val="2"/>
        <scheme val="minor"/>
      </rPr>
      <t>).</t>
    </r>
  </si>
  <si>
    <t>HM</t>
  </si>
  <si>
    <t>Chronically High</t>
  </si>
  <si>
    <t>Chronically Low-</t>
  </si>
  <si>
    <t>Chronically High- Increasing</t>
  </si>
  <si>
    <t>Chronically Low- Increasing</t>
  </si>
  <si>
    <t>Chronically High- Decreasing</t>
  </si>
  <si>
    <t>Chronically Low- Decreasing</t>
  </si>
  <si>
    <t>Chronically Low</t>
  </si>
  <si>
    <t>Low- Decreasing</t>
  </si>
  <si>
    <r>
      <t>Signs of bro</t>
    </r>
    <r>
      <rPr>
        <b/>
        <sz val="11"/>
        <color rgb="FF2E2B22"/>
        <rFont val="Arial"/>
        <family val="2"/>
      </rPr>
      <t>w</t>
    </r>
    <r>
      <rPr>
        <b/>
        <sz val="11"/>
        <color rgb="FF151208"/>
        <rFont val="Arial"/>
        <family val="2"/>
      </rPr>
      <t xml:space="preserve">sing on </t>
    </r>
    <r>
      <rPr>
        <b/>
        <i/>
        <sz val="11"/>
        <color rgb="FF2E2B22"/>
        <rFont val="Arial"/>
        <family val="2"/>
      </rPr>
      <t>A</t>
    </r>
    <r>
      <rPr>
        <b/>
        <i/>
        <sz val="11"/>
        <color rgb="FF151208"/>
        <rFont val="Arial"/>
        <family val="2"/>
      </rPr>
      <t>rc</t>
    </r>
    <r>
      <rPr>
        <b/>
        <i/>
        <sz val="11"/>
        <color rgb="FF2E2B22"/>
        <rFont val="Arial"/>
        <family val="2"/>
      </rPr>
      <t>t</t>
    </r>
    <r>
      <rPr>
        <b/>
        <i/>
        <sz val="11"/>
        <color rgb="FF151208"/>
        <rFont val="Arial"/>
        <family val="2"/>
      </rPr>
      <t>o</t>
    </r>
    <r>
      <rPr>
        <b/>
        <i/>
        <sz val="11"/>
        <color rgb="FF2E2B22"/>
        <rFont val="Arial"/>
        <family val="2"/>
      </rPr>
      <t xml:space="preserve"> </t>
    </r>
    <r>
      <rPr>
        <b/>
        <i/>
        <sz val="11"/>
        <color rgb="FF151208"/>
        <rFont val="Arial"/>
        <family val="2"/>
      </rPr>
      <t>uva-ur</t>
    </r>
    <r>
      <rPr>
        <b/>
        <i/>
        <sz val="11"/>
        <color rgb="FF2E2B22"/>
        <rFont val="Arial"/>
        <family val="2"/>
      </rPr>
      <t>s</t>
    </r>
    <r>
      <rPr>
        <b/>
        <i/>
        <sz val="11"/>
        <color rgb="FF151208"/>
        <rFont val="Arial"/>
        <family val="2"/>
      </rPr>
      <t>i</t>
    </r>
    <r>
      <rPr>
        <b/>
        <i/>
        <sz val="11"/>
        <color rgb="FF4E4E4B"/>
        <rFont val="Arial"/>
        <family val="2"/>
      </rPr>
      <t xml:space="preserve">, </t>
    </r>
    <r>
      <rPr>
        <b/>
        <i/>
        <sz val="11"/>
        <color rgb="FF2E2B22"/>
        <rFont val="Arial"/>
        <family val="2"/>
      </rPr>
      <t>E</t>
    </r>
    <r>
      <rPr>
        <b/>
        <i/>
        <sz val="11"/>
        <color rgb="FF151208"/>
        <rFont val="Arial"/>
        <family val="2"/>
      </rPr>
      <t>mpe nigr</t>
    </r>
    <r>
      <rPr>
        <b/>
        <i/>
        <sz val="11"/>
        <color rgb="FF2E2B22"/>
        <rFont val="Arial"/>
        <family val="2"/>
      </rPr>
      <t xml:space="preserve">, </t>
    </r>
    <r>
      <rPr>
        <b/>
        <i/>
        <sz val="11"/>
        <color rgb="FF151208"/>
        <rFont val="Arial"/>
        <family val="2"/>
      </rPr>
      <t xml:space="preserve">Eric tetr </t>
    </r>
    <r>
      <rPr>
        <b/>
        <sz val="11"/>
        <color rgb="FF151208"/>
        <rFont val="Arial"/>
        <family val="2"/>
      </rPr>
      <t xml:space="preserve">or </t>
    </r>
    <r>
      <rPr>
        <b/>
        <i/>
        <sz val="11"/>
        <color rgb="FF2E2B22"/>
        <rFont val="Arial"/>
        <family val="2"/>
      </rPr>
      <t>V</t>
    </r>
    <r>
      <rPr>
        <b/>
        <i/>
        <sz val="11"/>
        <color rgb="FF151208"/>
        <rFont val="Arial"/>
        <family val="2"/>
      </rPr>
      <t>a</t>
    </r>
    <r>
      <rPr>
        <b/>
        <i/>
        <sz val="11"/>
        <color rgb="FF2E2B22"/>
        <rFont val="Arial"/>
        <family val="2"/>
      </rPr>
      <t>c</t>
    </r>
    <r>
      <rPr>
        <b/>
        <i/>
        <sz val="11"/>
        <color rgb="FF151208"/>
        <rFont val="Arial"/>
        <family val="2"/>
      </rPr>
      <t>c vitis-idaea</t>
    </r>
    <r>
      <rPr>
        <b/>
        <sz val="11"/>
        <color rgb="FF4E4E4B"/>
        <rFont val="Arial"/>
        <family val="2"/>
      </rPr>
      <t xml:space="preserve"> (or associated Nardus)</t>
    </r>
  </si>
  <si>
    <r>
      <rPr>
        <b/>
        <sz val="11"/>
        <color theme="1"/>
        <rFont val="Arial"/>
        <family val="2"/>
      </rPr>
      <t>H</t>
    </r>
    <r>
      <rPr>
        <sz val="11"/>
        <color theme="1"/>
        <rFont val="Arial"/>
        <family val="2"/>
      </rPr>
      <t xml:space="preserve">- Some.
</t>
    </r>
    <r>
      <rPr>
        <b/>
        <sz val="11"/>
        <color theme="1"/>
        <rFont val="Arial"/>
        <family val="2"/>
      </rPr>
      <t>M/L</t>
    </r>
    <r>
      <rPr>
        <sz val="11"/>
        <color theme="1"/>
        <rFont val="Arial"/>
        <family val="2"/>
      </rPr>
      <t xml:space="preserve"> - None. 
</t>
    </r>
  </si>
  <si>
    <r>
      <t xml:space="preserve">Average proportion of long-shoots of </t>
    </r>
    <r>
      <rPr>
        <i/>
        <sz val="9"/>
        <color theme="1"/>
        <rFont val="Arial"/>
        <family val="2"/>
      </rPr>
      <t xml:space="preserve">Calluna vulgaris </t>
    </r>
    <r>
      <rPr>
        <sz val="9"/>
        <color theme="1"/>
        <rFont val="Arial"/>
        <family val="2"/>
      </rPr>
      <t xml:space="preserve">showing signs of having been browsed </t>
    </r>
  </si>
  <si>
    <r>
      <t xml:space="preserve">Average proportion of long-shoots of </t>
    </r>
    <r>
      <rPr>
        <sz val="9"/>
        <color theme="1"/>
        <rFont val="Arial"/>
        <family val="2"/>
      </rPr>
      <t xml:space="preserve"> </t>
    </r>
    <r>
      <rPr>
        <i/>
        <sz val="9"/>
        <color theme="1"/>
        <rFont val="Arial"/>
        <family val="2"/>
      </rPr>
      <t>Vaccinium myrtillus</t>
    </r>
    <r>
      <rPr>
        <sz val="9"/>
        <color theme="1"/>
        <rFont val="Arial"/>
        <family val="2"/>
      </rPr>
      <t xml:space="preserve"> showing signs of having been browsed </t>
    </r>
  </si>
  <si>
    <r>
      <t xml:space="preserve">Amount of flower or fruit on </t>
    </r>
    <r>
      <rPr>
        <i/>
        <sz val="9"/>
        <color theme="1"/>
        <rFont val="Arial"/>
        <family val="2"/>
      </rPr>
      <t xml:space="preserve">Calluna vulgaris </t>
    </r>
    <r>
      <rPr>
        <sz val="9"/>
        <color theme="1"/>
        <rFont val="Arial"/>
        <family val="2"/>
      </rPr>
      <t xml:space="preserve">and/or </t>
    </r>
    <r>
      <rPr>
        <i/>
        <sz val="9"/>
        <color theme="1"/>
        <rFont val="Arial"/>
        <family val="2"/>
      </rPr>
      <t>Vaccinium myrtillus</t>
    </r>
  </si>
  <si>
    <r>
      <rPr>
        <u/>
        <sz val="11"/>
        <color theme="1"/>
        <rFont val="Arial"/>
        <family val="2"/>
      </rPr>
      <t xml:space="preserve">A) where plants are more than moderately vigorous (avg. shoot growth &gt;4cm/yr):
</t>
    </r>
    <r>
      <rPr>
        <b/>
        <sz val="11"/>
        <color theme="1"/>
        <rFont val="Arial"/>
        <family val="2"/>
      </rPr>
      <t>H</t>
    </r>
    <r>
      <rPr>
        <sz val="11"/>
        <color theme="1"/>
        <rFont val="Arial"/>
        <family val="2"/>
      </rPr>
      <t xml:space="preserve">- &gt;66% browsing very conspicuous, difficult to find unbrowsed shoots;
</t>
    </r>
    <r>
      <rPr>
        <b/>
        <sz val="11"/>
        <color theme="1"/>
        <rFont val="Arial"/>
        <family val="2"/>
      </rPr>
      <t>M</t>
    </r>
    <r>
      <rPr>
        <sz val="11"/>
        <color theme="1"/>
        <rFont val="Arial"/>
        <family val="2"/>
      </rPr>
      <t xml:space="preserve">- 33-66% clearly browsed in general appearance though effects may be patchy;
</t>
    </r>
    <r>
      <rPr>
        <b/>
        <sz val="11"/>
        <color theme="1"/>
        <rFont val="Arial"/>
        <family val="2"/>
      </rPr>
      <t>L</t>
    </r>
    <r>
      <rPr>
        <sz val="11"/>
        <color theme="1"/>
        <rFont val="Arial"/>
        <family val="2"/>
      </rPr>
      <t xml:space="preserve">- &lt;33% not obviously browsed, but browsed shoots found after searching.
</t>
    </r>
    <r>
      <rPr>
        <u/>
        <sz val="11"/>
        <color theme="1"/>
        <rFont val="Arial"/>
        <family val="2"/>
      </rPr>
      <t>B) where plants are less than moderately vigorous (avg. shoot growth &lt;4cm/yr):</t>
    </r>
    <r>
      <rPr>
        <sz val="11"/>
        <color theme="1"/>
        <rFont val="Arial"/>
        <family val="2"/>
      </rPr>
      <t xml:space="preserve">
</t>
    </r>
    <r>
      <rPr>
        <b/>
        <sz val="11"/>
        <color theme="1"/>
        <rFont val="Arial"/>
        <family val="2"/>
      </rPr>
      <t>H</t>
    </r>
    <r>
      <rPr>
        <sz val="11"/>
        <color theme="1"/>
        <rFont val="Arial"/>
        <family val="2"/>
      </rPr>
      <t xml:space="preserve">- &gt;33%;
</t>
    </r>
    <r>
      <rPr>
        <b/>
        <sz val="11"/>
        <color theme="1"/>
        <rFont val="Arial"/>
        <family val="2"/>
      </rPr>
      <t>M</t>
    </r>
    <r>
      <rPr>
        <sz val="11"/>
        <color theme="1"/>
        <rFont val="Arial"/>
        <family val="2"/>
      </rPr>
      <t xml:space="preserve">- 16-33% browsed shoots found after intensive and extensive searching;
</t>
    </r>
    <r>
      <rPr>
        <b/>
        <sz val="11"/>
        <color theme="1"/>
        <rFont val="Arial"/>
        <family val="2"/>
      </rPr>
      <t>L</t>
    </r>
    <r>
      <rPr>
        <sz val="11"/>
        <color theme="1"/>
        <rFont val="Arial"/>
        <family val="2"/>
      </rPr>
      <t xml:space="preserve">- &lt;16% browsed shoots very difficult to find.
</t>
    </r>
  </si>
  <si>
    <r>
      <rPr>
        <b/>
        <sz val="11"/>
        <color theme="1"/>
        <rFont val="Calibri"/>
        <family val="2"/>
        <scheme val="minor"/>
      </rPr>
      <t>H</t>
    </r>
    <r>
      <rPr>
        <sz val="11"/>
        <color theme="1"/>
        <rFont val="Calibri"/>
        <family val="2"/>
        <scheme val="minor"/>
      </rPr>
      <t xml:space="preserve">- sparse;
</t>
    </r>
    <r>
      <rPr>
        <b/>
        <sz val="11"/>
        <color theme="1"/>
        <rFont val="Calibri"/>
        <family val="2"/>
        <scheme val="minor"/>
      </rPr>
      <t>M</t>
    </r>
    <r>
      <rPr>
        <sz val="11"/>
        <color theme="1"/>
        <rFont val="Calibri"/>
        <family val="2"/>
        <scheme val="minor"/>
      </rPr>
      <t xml:space="preserve">- obvious but patchy;
</t>
    </r>
    <r>
      <rPr>
        <b/>
        <sz val="11"/>
        <color theme="1"/>
        <rFont val="Calibri"/>
        <family val="2"/>
        <scheme val="minor"/>
      </rPr>
      <t>L</t>
    </r>
    <r>
      <rPr>
        <sz val="11"/>
        <color theme="1"/>
        <rFont val="Calibri"/>
        <family val="2"/>
        <scheme val="minor"/>
      </rPr>
      <t>- abundant &amp; conspicuous</t>
    </r>
  </si>
  <si>
    <r>
      <t xml:space="preserve">Summer browsing of </t>
    </r>
    <r>
      <rPr>
        <i/>
        <sz val="9"/>
        <color theme="1"/>
        <rFont val="Arial"/>
        <family val="2"/>
      </rPr>
      <t>Calluna vulgaris</t>
    </r>
  </si>
  <si>
    <r>
      <rPr>
        <b/>
        <sz val="11"/>
        <color theme="1"/>
        <rFont val="Calibri"/>
        <family val="2"/>
        <scheme val="minor"/>
      </rPr>
      <t>H</t>
    </r>
    <r>
      <rPr>
        <sz val="11"/>
        <color theme="1"/>
        <rFont val="Calibri"/>
        <family val="2"/>
        <scheme val="minor"/>
      </rPr>
      <t xml:space="preserve">- extensive, obvious, easy to find
</t>
    </r>
    <r>
      <rPr>
        <b/>
        <sz val="11"/>
        <color theme="1"/>
        <rFont val="Calibri"/>
        <family val="2"/>
        <scheme val="minor"/>
      </rPr>
      <t>ML</t>
    </r>
    <r>
      <rPr>
        <sz val="11"/>
        <color theme="1"/>
        <rFont val="Calibri"/>
        <family val="2"/>
        <scheme val="minor"/>
      </rPr>
      <t>- very limited, patchy, neglibible; though infrequent may still be obvious due to removal of flowering shoots</t>
    </r>
  </si>
  <si>
    <r>
      <t xml:space="preserve">Type of shoot material removed from </t>
    </r>
    <r>
      <rPr>
        <i/>
        <sz val="9"/>
        <color theme="1"/>
        <rFont val="Arial"/>
        <family val="2"/>
      </rPr>
      <t xml:space="preserve">Calluna vulgaris </t>
    </r>
    <r>
      <rPr>
        <sz val="9"/>
        <color theme="1"/>
        <rFont val="Arial"/>
        <family val="2"/>
      </rPr>
      <t xml:space="preserve">and/or </t>
    </r>
    <r>
      <rPr>
        <i/>
        <sz val="9"/>
        <color theme="1"/>
        <rFont val="Arial"/>
        <family val="2"/>
      </rPr>
      <t>Vaccinium myrtillus</t>
    </r>
  </si>
  <si>
    <r>
      <t xml:space="preserve">Growth-form and evidence of browsed shoots on </t>
    </r>
    <r>
      <rPr>
        <i/>
        <sz val="9"/>
        <color theme="1"/>
        <rFont val="Arial"/>
        <family val="2"/>
      </rPr>
      <t xml:space="preserve">Myrica gale </t>
    </r>
    <r>
      <rPr>
        <sz val="9"/>
        <color theme="1"/>
        <rFont val="Arial"/>
        <family val="2"/>
      </rPr>
      <t>bushes</t>
    </r>
  </si>
  <si>
    <t>Uprooting of dwarf-shrub seedlings in recently burnt patches</t>
  </si>
  <si>
    <t>Stem breakage as a result of trampling by larger herbivores (check for hoof prints)</t>
  </si>
  <si>
    <r>
      <rPr>
        <sz val="9"/>
        <color theme="1"/>
        <rFont val="Arial"/>
        <family val="2"/>
      </rPr>
      <t xml:space="preserve">Depth of carpet mosses and liverworts or “bushy” </t>
    </r>
    <r>
      <rPr>
        <i/>
        <sz val="9"/>
        <color theme="1"/>
        <rFont val="Arial"/>
        <family val="2"/>
      </rPr>
      <t xml:space="preserve">Cladonia </t>
    </r>
    <r>
      <rPr>
        <sz val="9"/>
        <color theme="1"/>
        <rFont val="Arial"/>
        <family val="2"/>
      </rPr>
      <t>lichens, under and between the dwarf-shrubs</t>
    </r>
  </si>
  <si>
    <t>Amount of trampled, bare ground</t>
  </si>
  <si>
    <r>
      <rPr>
        <b/>
        <sz val="11"/>
        <color theme="1"/>
        <rFont val="Calibri"/>
        <family val="2"/>
        <scheme val="minor"/>
      </rPr>
      <t>H</t>
    </r>
    <r>
      <rPr>
        <sz val="11"/>
        <color theme="1"/>
        <rFont val="Calibri"/>
        <family val="2"/>
        <scheme val="minor"/>
      </rPr>
      <t xml:space="preserve">- frequent evidence of browsing of woody shoot material older than the most recent years growth;
</t>
    </r>
    <r>
      <rPr>
        <b/>
        <sz val="11"/>
        <color theme="1"/>
        <rFont val="Calibri"/>
        <family val="2"/>
        <scheme val="minor"/>
      </rPr>
      <t>M</t>
    </r>
    <r>
      <rPr>
        <sz val="11"/>
        <color theme="1"/>
        <rFont val="Calibri"/>
        <family val="2"/>
        <scheme val="minor"/>
      </rPr>
      <t xml:space="preserve">- little or no browsing of woody shoot material oldr than most recent year's growth. </t>
    </r>
    <r>
      <rPr>
        <u/>
        <sz val="11"/>
        <color theme="1"/>
        <rFont val="Calibri"/>
        <family val="2"/>
        <scheme val="minor"/>
      </rPr>
      <t>Mainly</t>
    </r>
    <r>
      <rPr>
        <sz val="11"/>
        <color theme="1"/>
        <rFont val="Calibri"/>
        <family val="2"/>
        <scheme val="minor"/>
      </rPr>
      <t xml:space="preserve"> shoot tips removed;
</t>
    </r>
    <r>
      <rPr>
        <b/>
        <sz val="11"/>
        <color theme="1"/>
        <rFont val="Calibri"/>
        <family val="2"/>
        <scheme val="minor"/>
      </rPr>
      <t>L</t>
    </r>
    <r>
      <rPr>
        <sz val="11"/>
        <color theme="1"/>
        <rFont val="Calibri"/>
        <family val="2"/>
        <scheme val="minor"/>
      </rPr>
      <t xml:space="preserve">- </t>
    </r>
    <r>
      <rPr>
        <u/>
        <sz val="11"/>
        <color theme="1"/>
        <rFont val="Calibri"/>
        <family val="2"/>
        <scheme val="minor"/>
      </rPr>
      <t>Only</t>
    </r>
    <r>
      <rPr>
        <sz val="11"/>
        <color theme="1"/>
        <rFont val="Calibri"/>
        <family val="2"/>
        <scheme val="minor"/>
      </rPr>
      <t xml:space="preserve"> tips of shoots browsed.</t>
    </r>
  </si>
  <si>
    <r>
      <rPr>
        <b/>
        <sz val="11"/>
        <color theme="1"/>
        <rFont val="Calibri"/>
        <family val="2"/>
        <scheme val="minor"/>
      </rPr>
      <t>H</t>
    </r>
    <r>
      <rPr>
        <sz val="11"/>
        <color theme="1"/>
        <rFont val="Calibri"/>
        <family val="2"/>
        <scheme val="minor"/>
      </rPr>
      <t xml:space="preserve">- conspicuous;
</t>
    </r>
    <r>
      <rPr>
        <b/>
        <sz val="11"/>
        <color theme="1"/>
        <rFont val="Calibri"/>
        <family val="2"/>
        <scheme val="minor"/>
      </rPr>
      <t>M</t>
    </r>
    <r>
      <rPr>
        <sz val="11"/>
        <color theme="1"/>
        <rFont val="Calibri"/>
        <family val="2"/>
        <scheme val="minor"/>
      </rPr>
      <t xml:space="preserve">- not conspicuous, but possible to find with limited searching;
</t>
    </r>
    <r>
      <rPr>
        <b/>
        <sz val="11"/>
        <color theme="1"/>
        <rFont val="Calibri"/>
        <family val="2"/>
        <scheme val="minor"/>
      </rPr>
      <t>L</t>
    </r>
    <r>
      <rPr>
        <sz val="11"/>
        <color theme="1"/>
        <rFont val="Calibri"/>
        <family val="2"/>
        <scheme val="minor"/>
      </rPr>
      <t>- little or none</t>
    </r>
  </si>
  <si>
    <r>
      <rPr>
        <b/>
        <sz val="11"/>
        <color theme="1"/>
        <rFont val="Calibri"/>
        <family val="2"/>
        <scheme val="minor"/>
      </rPr>
      <t>H</t>
    </r>
    <r>
      <rPr>
        <sz val="11"/>
        <color theme="1"/>
        <rFont val="Calibri"/>
        <family val="2"/>
        <scheme val="minor"/>
      </rPr>
      <t xml:space="preserve">- conspicuous, &gt;50m from supplementary feeding locations;
</t>
    </r>
    <r>
      <rPr>
        <b/>
        <sz val="11"/>
        <color theme="1"/>
        <rFont val="Calibri"/>
        <family val="2"/>
        <scheme val="minor"/>
      </rPr>
      <t>ML</t>
    </r>
    <r>
      <rPr>
        <sz val="11"/>
        <color theme="1"/>
        <rFont val="Calibri"/>
        <family val="2"/>
        <scheme val="minor"/>
      </rPr>
      <t>- inconspicuous, except &lt;50m from supplementary feeding location</t>
    </r>
  </si>
  <si>
    <r>
      <rPr>
        <b/>
        <sz val="11"/>
        <color theme="1"/>
        <rFont val="Calibri"/>
        <family val="2"/>
        <scheme val="minor"/>
      </rPr>
      <t>HM</t>
    </r>
    <r>
      <rPr>
        <sz val="11"/>
        <color theme="1"/>
        <rFont val="Calibri"/>
        <family val="2"/>
        <scheme val="minor"/>
      </rPr>
      <t xml:space="preserve">- thin, &lt;5cm deep, and patchy;
</t>
    </r>
    <r>
      <rPr>
        <b/>
        <sz val="11"/>
        <color theme="1"/>
        <rFont val="Calibri"/>
        <family val="2"/>
        <scheme val="minor"/>
      </rPr>
      <t>L</t>
    </r>
    <r>
      <rPr>
        <sz val="11"/>
        <color theme="1"/>
        <rFont val="Calibri"/>
        <family val="2"/>
        <scheme val="minor"/>
      </rPr>
      <t>- thick and luxuriant, &gt;10cm deep, extensive</t>
    </r>
  </si>
  <si>
    <r>
      <rPr>
        <b/>
        <sz val="11"/>
        <color theme="1"/>
        <rFont val="Calibri"/>
        <family val="2"/>
        <scheme val="minor"/>
      </rPr>
      <t>H</t>
    </r>
    <r>
      <rPr>
        <sz val="11"/>
        <color theme="1"/>
        <rFont val="Calibri"/>
        <family val="2"/>
        <scheme val="minor"/>
      </rPr>
      <t xml:space="preserve">- frequent, esp. in recent burnt patches;
</t>
    </r>
    <r>
      <rPr>
        <b/>
        <sz val="11"/>
        <color theme="1"/>
        <rFont val="Calibri"/>
        <family val="2"/>
        <scheme val="minor"/>
      </rPr>
      <t>ML</t>
    </r>
    <r>
      <rPr>
        <sz val="11"/>
        <color theme="1"/>
        <rFont val="Calibri"/>
        <family val="2"/>
        <scheme val="minor"/>
      </rPr>
      <t>- little or none except for sporadic sheep scars, or scrapes by hares or rabbits, or in recently burnt patches (and then only sporadic)</t>
    </r>
  </si>
  <si>
    <r>
      <rPr>
        <b/>
        <sz val="11"/>
        <color theme="1"/>
        <rFont val="Calibri"/>
        <family val="2"/>
        <scheme val="minor"/>
      </rPr>
      <t>H</t>
    </r>
    <r>
      <rPr>
        <sz val="11"/>
        <color theme="1"/>
        <rFont val="Calibri"/>
        <family val="2"/>
        <scheme val="minor"/>
      </rPr>
      <t xml:space="preserve">- very conspicuous;
</t>
    </r>
    <r>
      <rPr>
        <b/>
        <sz val="11"/>
        <color theme="1"/>
        <rFont val="Calibri"/>
        <family val="2"/>
        <scheme val="minor"/>
      </rPr>
      <t>M</t>
    </r>
    <r>
      <rPr>
        <sz val="11"/>
        <color theme="1"/>
        <rFont val="Calibri"/>
        <family val="2"/>
        <scheme val="minor"/>
      </rPr>
      <t xml:space="preserve">- not very conspicuousbut easy to find (though may requiresearching in tall. veg.);
</t>
    </r>
    <r>
      <rPr>
        <b/>
        <sz val="11"/>
        <color theme="1"/>
        <rFont val="Calibri"/>
        <family val="2"/>
        <scheme val="minor"/>
      </rPr>
      <t>L</t>
    </r>
    <r>
      <rPr>
        <sz val="11"/>
        <color theme="1"/>
        <rFont val="Calibri"/>
        <family val="2"/>
        <scheme val="minor"/>
      </rPr>
      <t>- rare and difficult to find, or absent</t>
    </r>
  </si>
  <si>
    <t>Grazing impact trends</t>
  </si>
  <si>
    <r>
      <rPr>
        <sz val="9"/>
        <color theme="1"/>
        <rFont val="Arial"/>
        <family val="2"/>
      </rPr>
      <t xml:space="preserve">Growth-forms of </t>
    </r>
    <r>
      <rPr>
        <i/>
        <sz val="9"/>
        <color theme="1"/>
        <rFont val="Arial"/>
        <family val="2"/>
      </rPr>
      <t xml:space="preserve">Calluna vulgaris </t>
    </r>
    <r>
      <rPr>
        <sz val="9"/>
        <color theme="1"/>
        <rFont val="Arial"/>
        <family val="2"/>
      </rPr>
      <t xml:space="preserve">and/or </t>
    </r>
    <r>
      <rPr>
        <i/>
        <sz val="9"/>
        <color theme="1"/>
        <rFont val="Arial"/>
        <family val="2"/>
      </rPr>
      <t>Vaccinium myrtillus</t>
    </r>
  </si>
  <si>
    <t>Changes in growth form recorded within the structure of dwarf-shrub bushes</t>
  </si>
  <si>
    <t>Presence of “drumstick”, “topiary” and “carpet” growth forms</t>
  </si>
  <si>
    <t>Height and cover of dwarf-shrubs relative to graminoids</t>
  </si>
  <si>
    <r>
      <rPr>
        <b/>
        <sz val="11"/>
        <color theme="1"/>
        <rFont val="Calibri"/>
        <family val="2"/>
        <scheme val="minor"/>
      </rPr>
      <t>Chronically High</t>
    </r>
    <r>
      <rPr>
        <sz val="11"/>
        <color theme="1"/>
        <rFont val="Calibri"/>
        <family val="2"/>
        <scheme val="minor"/>
      </rPr>
      <t xml:space="preserve"> - extensive, well developed (likely to indicate decades of high browsing);
</t>
    </r>
    <r>
      <rPr>
        <b/>
        <sz val="11"/>
        <color theme="1"/>
        <rFont val="Calibri"/>
        <family val="2"/>
        <scheme val="minor"/>
      </rPr>
      <t>Decreasing</t>
    </r>
    <r>
      <rPr>
        <sz val="11"/>
        <color theme="1"/>
        <rFont val="Calibri"/>
        <family val="2"/>
        <scheme val="minor"/>
      </rPr>
      <t xml:space="preserve"> - extensive but recent growth less contorted and growth form becomng less well defined;
</t>
    </r>
    <r>
      <rPr>
        <b/>
        <sz val="11"/>
        <color theme="1"/>
        <rFont val="Calibri"/>
        <family val="2"/>
        <scheme val="minor"/>
      </rPr>
      <t>Increasing</t>
    </r>
    <r>
      <rPr>
        <sz val="11"/>
        <color theme="1"/>
        <rFont val="Calibri"/>
        <family val="2"/>
        <scheme val="minor"/>
      </rPr>
      <t>- scattered, variably developed</t>
    </r>
  </si>
  <si>
    <t>Chronically High - decreasing</t>
  </si>
  <si>
    <r>
      <rPr>
        <b/>
        <sz val="11"/>
        <color theme="1"/>
        <rFont val="Calibri"/>
        <family val="2"/>
        <scheme val="minor"/>
      </rPr>
      <t xml:space="preserve">Chronic High </t>
    </r>
    <r>
      <rPr>
        <sz val="11"/>
        <color theme="1"/>
        <rFont val="Calibri"/>
        <family val="2"/>
        <scheme val="minor"/>
      </rPr>
      <t xml:space="preserve">- Dwarf-shrub plants short (&lt;10cm) and overtopped by leaves of graminoids which also have greater ground cover. Calluna absent or very sparse but very short sprigs of Vacc myrt may be extensive.  Junc squa may be conspicuously frequent if the veg. has been kept very short. *
</t>
    </r>
    <r>
      <rPr>
        <b/>
        <sz val="11"/>
        <color theme="1"/>
        <rFont val="Calibri"/>
        <family val="2"/>
        <scheme val="minor"/>
      </rPr>
      <t xml:space="preserve">Decreasing </t>
    </r>
    <r>
      <rPr>
        <sz val="11"/>
        <color theme="1"/>
        <rFont val="Calibri"/>
        <family val="2"/>
        <scheme val="minor"/>
      </rPr>
      <t xml:space="preserve">- Dwarf-shrub plants frequent &amp; moderately tall (&gt;10cm) with height comparable to (possibly slightly shorter than), or greater than, graminoids and of variable cover. Calluna absent or sparse.  Junc squa may be conspicuously freq. but plants likely to be overgrown around their edges by other vegetation ** 
</t>
    </r>
    <r>
      <rPr>
        <b/>
        <sz val="11"/>
        <color theme="1"/>
        <rFont val="Calibri"/>
        <family val="2"/>
        <scheme val="minor"/>
      </rPr>
      <t>Chronic Low</t>
    </r>
    <r>
      <rPr>
        <sz val="11"/>
        <color theme="1"/>
        <rFont val="Calibri"/>
        <family val="2"/>
        <scheme val="minor"/>
      </rPr>
      <t xml:space="preserve">- Myrica vigorous and tall &gt;50cm (if &gt;1m then light browsing for at least 5 years).  
</t>
    </r>
  </si>
  <si>
    <r>
      <rPr>
        <b/>
        <sz val="11"/>
        <color theme="1"/>
        <rFont val="Calibri"/>
        <family val="2"/>
        <scheme val="minor"/>
      </rPr>
      <t>Chronic High - Increasing</t>
    </r>
    <r>
      <rPr>
        <sz val="11"/>
        <color theme="1"/>
        <rFont val="Calibri"/>
        <family val="2"/>
        <scheme val="minor"/>
      </rPr>
      <t xml:space="preserve"> -actively eroding;
</t>
    </r>
    <r>
      <rPr>
        <b/>
        <sz val="11"/>
        <color theme="1"/>
        <rFont val="Calibri"/>
        <family val="2"/>
        <scheme val="minor"/>
      </rPr>
      <t>Decreasing</t>
    </r>
    <r>
      <rPr>
        <sz val="11"/>
        <color theme="1"/>
        <rFont val="Calibri"/>
        <family val="2"/>
        <scheme val="minor"/>
      </rPr>
      <t>- revegetating</t>
    </r>
  </si>
  <si>
    <t>Breadth of zone of obviously heavily browsed dwarf shrubs at the interface with grassland, esp. smooth grassland</t>
  </si>
  <si>
    <r>
      <rPr>
        <b/>
        <sz val="11"/>
        <color theme="1"/>
        <rFont val="Calibri"/>
        <family val="2"/>
        <scheme val="minor"/>
      </rPr>
      <t>H</t>
    </r>
    <r>
      <rPr>
        <sz val="11"/>
        <color theme="1"/>
        <rFont val="Calibri"/>
        <family val="2"/>
        <scheme val="minor"/>
      </rPr>
      <t xml:space="preserve">- broad (&gt;10m), continuous;
</t>
    </r>
    <r>
      <rPr>
        <b/>
        <sz val="11"/>
        <color theme="1"/>
        <rFont val="Calibri"/>
        <family val="2"/>
        <scheme val="minor"/>
      </rPr>
      <t>M</t>
    </r>
    <r>
      <rPr>
        <sz val="11"/>
        <color theme="1"/>
        <rFont val="Calibri"/>
        <family val="2"/>
        <scheme val="minor"/>
      </rPr>
      <t xml:space="preserve">- narrow (1-10m) - may not be continuous;
</t>
    </r>
    <r>
      <rPr>
        <b/>
        <sz val="11"/>
        <color theme="1"/>
        <rFont val="Calibri"/>
        <family val="2"/>
        <scheme val="minor"/>
      </rPr>
      <t>L</t>
    </r>
    <r>
      <rPr>
        <sz val="11"/>
        <color theme="1"/>
        <rFont val="Calibri"/>
        <family val="2"/>
        <scheme val="minor"/>
      </rPr>
      <t xml:space="preserve">- very narrow or absent (&lt;1m), discontinuous, </t>
    </r>
    <r>
      <rPr>
        <b/>
        <sz val="11"/>
        <color theme="1"/>
        <rFont val="Calibri"/>
        <family val="2"/>
        <scheme val="minor"/>
      </rPr>
      <t>patches of dwarf shrubs uniform in colour and texture right up to a very sharp transition to grass</t>
    </r>
  </si>
  <si>
    <t>Sward height in associated grass patches</t>
  </si>
  <si>
    <t>T?</t>
  </si>
  <si>
    <r>
      <rPr>
        <b/>
        <sz val="11"/>
        <color theme="1"/>
        <rFont val="Calibri"/>
        <family val="2"/>
        <scheme val="minor"/>
      </rPr>
      <t>H</t>
    </r>
    <r>
      <rPr>
        <sz val="11"/>
        <color theme="1"/>
        <rFont val="Calibri"/>
        <family val="2"/>
        <scheme val="minor"/>
      </rPr>
      <t xml:space="preserve">- frequent &amp; conspicuous, mostly active or eroding;
</t>
    </r>
    <r>
      <rPr>
        <b/>
        <sz val="11"/>
        <color theme="1"/>
        <rFont val="Calibri"/>
        <family val="2"/>
        <scheme val="minor"/>
      </rPr>
      <t>M</t>
    </r>
    <r>
      <rPr>
        <sz val="11"/>
        <color theme="1"/>
        <rFont val="Calibri"/>
        <family val="2"/>
        <scheme val="minor"/>
      </rPr>
      <t xml:space="preserve">- very localised and not numerous where they do occur.  Variably active.
</t>
    </r>
    <r>
      <rPr>
        <b/>
        <sz val="11"/>
        <color theme="1"/>
        <rFont val="Calibri"/>
        <family val="2"/>
        <scheme val="minor"/>
      </rPr>
      <t>L</t>
    </r>
    <r>
      <rPr>
        <sz val="11"/>
        <color theme="1"/>
        <rFont val="Calibri"/>
        <family val="2"/>
        <scheme val="minor"/>
      </rPr>
      <t>- Scarce or absent, or if present then nearly all inactive &amp; ground revegetating (</t>
    </r>
    <r>
      <rPr>
        <u/>
        <sz val="11"/>
        <color theme="1"/>
        <rFont val="Calibri"/>
        <family val="2"/>
        <scheme val="minor"/>
      </rPr>
      <t>Acton:</t>
    </r>
    <r>
      <rPr>
        <sz val="11"/>
        <color theme="1"/>
        <rFont val="Calibri"/>
        <family val="2"/>
        <scheme val="minor"/>
      </rPr>
      <t xml:space="preserve"> in latter case then presumably </t>
    </r>
    <r>
      <rPr>
        <b/>
        <sz val="11"/>
        <color theme="1"/>
        <rFont val="Calibri"/>
        <family val="2"/>
        <scheme val="minor"/>
      </rPr>
      <t>Decreasing</t>
    </r>
    <r>
      <rPr>
        <sz val="11"/>
        <color theme="1"/>
        <rFont val="Calibri"/>
        <family val="2"/>
        <scheme val="minor"/>
      </rPr>
      <t>).</t>
    </r>
  </si>
  <si>
    <t>Medium</t>
  </si>
  <si>
    <t>Browsing of seedlings or saplings of deciduous trees/shrubs in the heath</t>
  </si>
  <si>
    <r>
      <rPr>
        <b/>
        <sz val="11"/>
        <color theme="1"/>
        <rFont val="Calibri"/>
        <family val="2"/>
        <scheme val="minor"/>
      </rPr>
      <t>HML</t>
    </r>
    <r>
      <rPr>
        <sz val="11"/>
        <color theme="1"/>
        <rFont val="Calibri"/>
        <family val="2"/>
        <scheme val="minor"/>
      </rPr>
      <t xml:space="preserve">- heavily browsed;
</t>
    </r>
    <r>
      <rPr>
        <b/>
        <sz val="11"/>
        <color theme="1"/>
        <rFont val="Calibri"/>
        <family val="2"/>
        <scheme val="minor"/>
      </rPr>
      <t>L</t>
    </r>
    <r>
      <rPr>
        <sz val="11"/>
        <color theme="1"/>
        <rFont val="Calibri"/>
        <family val="2"/>
        <scheme val="minor"/>
      </rPr>
      <t>- lightly to moderately browsed</t>
    </r>
  </si>
  <si>
    <t>HML</t>
  </si>
  <si>
    <r>
      <rPr>
        <b/>
        <sz val="11"/>
        <color theme="1"/>
        <rFont val="Calibri"/>
        <family val="2"/>
        <scheme val="minor"/>
      </rPr>
      <t>HM</t>
    </r>
    <r>
      <rPr>
        <sz val="11"/>
        <color theme="1"/>
        <rFont val="Calibri"/>
        <family val="2"/>
        <scheme val="minor"/>
      </rPr>
      <t xml:space="preserve">- &lt;5cm with little accumulation of dead plant litter in sward;
</t>
    </r>
    <r>
      <rPr>
        <b/>
        <sz val="11"/>
        <color theme="1"/>
        <rFont val="Calibri"/>
        <family val="2"/>
        <scheme val="minor"/>
      </rPr>
      <t>L</t>
    </r>
    <r>
      <rPr>
        <sz val="11"/>
        <color theme="1"/>
        <rFont val="Calibri"/>
        <family val="2"/>
        <scheme val="minor"/>
      </rPr>
      <t>- &gt;5cm with obvious accumulation of dead plant litter in sward</t>
    </r>
  </si>
  <si>
    <t>Chronic High- Increasing</t>
  </si>
  <si>
    <t>Chronic low</t>
  </si>
  <si>
    <t>Chronic High- Decreasing</t>
  </si>
  <si>
    <t>Chronic Medium</t>
  </si>
  <si>
    <t>F1</t>
  </si>
  <si>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</si>
  <si>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</si>
  <si>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</si>
  <si>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</si>
  <si>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</si>
  <si>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</si>
  <si>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</si>
  <si>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</si>
  <si>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</si>
  <si>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</si>
  <si>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</si>
  <si>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</si>
  <si>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</si>
  <si>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</si>
  <si>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</si>
  <si>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</si>
  <si>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</si>
  <si>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</si>
  <si>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</si>
  <si>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</si>
  <si>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</si>
  <si>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</si>
  <si>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</si>
  <si>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</si>
  <si>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</si>
  <si>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</si>
  <si>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</si>
  <si>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</si>
  <si>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</si>
  <si>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</si>
  <si>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</si>
  <si>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</si>
  <si>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</si>
  <si>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</si>
  <si>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</si>
  <si>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</si>
  <si>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Grazing &amp; Trampling impact trends</t>
  </si>
  <si>
    <r>
      <rPr>
        <b/>
        <sz val="11"/>
        <color theme="1"/>
        <rFont val="Arial"/>
        <family val="2"/>
      </rPr>
      <t>Chronic Low</t>
    </r>
    <r>
      <rPr>
        <sz val="11"/>
        <color theme="1"/>
        <rFont val="Arial"/>
        <family val="2"/>
      </rPr>
      <t xml:space="preserve">- vigorous and tall (&gt;50cm);
</t>
    </r>
    <r>
      <rPr>
        <b/>
        <sz val="11"/>
        <color theme="1"/>
        <rFont val="Arial"/>
        <family val="2"/>
      </rPr>
      <t>Chronic High-Chronic Medium</t>
    </r>
    <r>
      <rPr>
        <sz val="11"/>
        <color theme="1"/>
        <rFont val="Arial"/>
        <family val="2"/>
      </rPr>
      <t xml:space="preserve">- suppressed, short (&lt;50cm) </t>
    </r>
  </si>
  <si>
    <t>Chronic High-Chronic Medium</t>
  </si>
  <si>
    <r>
      <t xml:space="preserve">Height of </t>
    </r>
    <r>
      <rPr>
        <b/>
        <i/>
        <sz val="11"/>
        <color theme="1"/>
        <rFont val="Arial"/>
        <family val="2"/>
      </rPr>
      <t>Myrica gale</t>
    </r>
  </si>
  <si>
    <t>Large-scale field indicators</t>
  </si>
  <si>
    <t>Current trampling and grazing impacts</t>
  </si>
  <si>
    <r>
      <rPr>
        <b/>
        <sz val="11"/>
        <color theme="1"/>
        <rFont val="Arial"/>
        <family val="2"/>
      </rPr>
      <t>H</t>
    </r>
    <r>
      <rPr>
        <sz val="11"/>
        <color theme="1"/>
        <rFont val="Arial"/>
        <family val="2"/>
      </rPr>
      <t xml:space="preserve">- little or none. Inconspicuoius;
</t>
    </r>
    <r>
      <rPr>
        <b/>
        <sz val="11"/>
        <color theme="1"/>
        <rFont val="Arial"/>
        <family val="2"/>
      </rPr>
      <t>M</t>
    </r>
    <r>
      <rPr>
        <sz val="11"/>
        <color theme="1"/>
        <rFont val="Arial"/>
        <family val="2"/>
      </rPr>
      <t xml:space="preserve">- patchily abundant, OR widespread but thinly scattered;
</t>
    </r>
    <r>
      <rPr>
        <b/>
        <sz val="11"/>
        <color theme="1"/>
        <rFont val="Arial"/>
        <family val="2"/>
      </rPr>
      <t>L</t>
    </r>
    <r>
      <rPr>
        <sz val="11"/>
        <color theme="1"/>
        <rFont val="Arial"/>
        <family val="2"/>
      </rPr>
      <t>- Widespread &amp; abundant.  Very conspicuous andmay give colour cast to large areas of bog.</t>
    </r>
  </si>
  <si>
    <t>Chronic High-Decreasing</t>
  </si>
  <si>
    <r>
      <rPr>
        <b/>
        <sz val="11"/>
        <color theme="1"/>
        <rFont val="Arial"/>
        <family val="2"/>
      </rPr>
      <t>HM</t>
    </r>
    <r>
      <rPr>
        <sz val="11"/>
        <color theme="1"/>
        <rFont val="Arial"/>
        <family val="2"/>
      </rPr>
      <t xml:space="preserve">- Clearly browsed in general appearance though the browsing may be patchy. Browsed shoots easy to find. NB. Particularly if being browsed in summer and/or if browsing into older, woody shoot material. 
</t>
    </r>
    <r>
      <rPr>
        <b/>
        <sz val="11"/>
        <color theme="1"/>
        <rFont val="Arial"/>
        <family val="2"/>
      </rPr>
      <t>L</t>
    </r>
    <r>
      <rPr>
        <sz val="11"/>
        <color theme="1"/>
        <rFont val="Arial"/>
        <family val="2"/>
      </rPr>
      <t xml:space="preserve">- Not obviously browsed. Browsed shoots difficult to find without both intensive and extensive searching.
</t>
    </r>
  </si>
  <si>
    <r>
      <rPr>
        <b/>
        <sz val="11"/>
        <color theme="1"/>
        <rFont val="Arial"/>
        <family val="2"/>
      </rPr>
      <t>HM</t>
    </r>
    <r>
      <rPr>
        <sz val="11"/>
        <color theme="1"/>
        <rFont val="Arial"/>
        <family val="2"/>
      </rPr>
      <t xml:space="preserve">- Easy to find, though may not be immediately conspicuous. NB. Dung will be difficult to find in taller vegetation. 
</t>
    </r>
    <r>
      <rPr>
        <b/>
        <sz val="11"/>
        <color theme="1"/>
        <rFont val="Arial"/>
        <family val="2"/>
      </rPr>
      <t>L</t>
    </r>
    <r>
      <rPr>
        <sz val="11"/>
        <color theme="1"/>
        <rFont val="Arial"/>
        <family val="2"/>
      </rPr>
      <t xml:space="preserve">- Rare &amp; very difficult to find, or absent. 
</t>
    </r>
  </si>
  <si>
    <r>
      <t xml:space="preserve">% or the plot covered by re-vegetating bare peat, e.g. with established </t>
    </r>
    <r>
      <rPr>
        <b/>
        <i/>
        <sz val="11"/>
        <color rgb="FFFF0000"/>
        <rFont val="Arial"/>
        <family val="2"/>
      </rPr>
      <t>Eriophorum sp.</t>
    </r>
  </si>
  <si>
    <r>
      <t xml:space="preserve">Colour of </t>
    </r>
    <r>
      <rPr>
        <b/>
        <i/>
        <sz val="11"/>
        <color theme="1"/>
        <rFont val="Arial"/>
        <family val="2"/>
      </rPr>
      <t xml:space="preserve">Calluna** </t>
    </r>
    <r>
      <rPr>
        <b/>
        <sz val="11"/>
        <color theme="1"/>
        <rFont val="Arial"/>
        <family val="2"/>
      </rPr>
      <t>patches when dry and viewed from a distance</t>
    </r>
  </si>
  <si>
    <r>
      <rPr>
        <b/>
        <sz val="11"/>
        <color theme="1"/>
        <rFont val="Arial"/>
        <family val="2"/>
      </rPr>
      <t>H</t>
    </r>
    <r>
      <rPr>
        <sz val="11"/>
        <color theme="1"/>
        <rFont val="Arial"/>
        <family val="2"/>
      </rPr>
      <t xml:space="preserve">= extensive and conspicuous, ramifying over most of bog surface;
</t>
    </r>
    <r>
      <rPr>
        <b/>
        <sz val="11"/>
        <color theme="1"/>
        <rFont val="Arial"/>
        <family val="2"/>
      </rPr>
      <t>M</t>
    </r>
    <r>
      <rPr>
        <sz val="11"/>
        <color theme="1"/>
        <rFont val="Arial"/>
        <family val="2"/>
      </rPr>
      <t xml:space="preserve">= Conspicuous but very localised, mostly restrictd to dry ridges or fencelines;
</t>
    </r>
    <r>
      <rPr>
        <b/>
        <sz val="11"/>
        <color theme="1"/>
        <rFont val="Arial"/>
        <family val="2"/>
      </rPr>
      <t>L</t>
    </r>
    <r>
      <rPr>
        <sz val="11"/>
        <color theme="1"/>
        <rFont val="Arial"/>
        <family val="2"/>
      </rPr>
      <t>= Absent or occasional single paths showing little branching</t>
    </r>
  </si>
  <si>
    <r>
      <rPr>
        <b/>
        <sz val="11"/>
        <color theme="1"/>
        <rFont val="Arial"/>
        <family val="2"/>
      </rPr>
      <t>H</t>
    </r>
    <r>
      <rPr>
        <sz val="11"/>
        <color theme="1"/>
        <rFont val="Arial"/>
        <family val="2"/>
      </rPr>
      <t xml:space="preserve">= little or none. Inconspicuous.;
</t>
    </r>
    <r>
      <rPr>
        <b/>
        <sz val="11"/>
        <color theme="1"/>
        <rFont val="Arial"/>
        <family val="2"/>
      </rPr>
      <t>M</t>
    </r>
    <r>
      <rPr>
        <sz val="11"/>
        <color theme="1"/>
        <rFont val="Arial"/>
        <family val="2"/>
      </rPr>
      <t xml:space="preserve">= Patchily abundant, or widespread but thinly scattered.;
</t>
    </r>
    <r>
      <rPr>
        <b/>
        <sz val="11"/>
        <color theme="1"/>
        <rFont val="Arial"/>
        <family val="2"/>
      </rPr>
      <t>L</t>
    </r>
    <r>
      <rPr>
        <sz val="11"/>
        <color theme="1"/>
        <rFont val="Arial"/>
        <family val="2"/>
      </rPr>
      <t>= Widespread &amp; abundant.  Very conspicuous.</t>
    </r>
  </si>
  <si>
    <r>
      <rPr>
        <b/>
        <sz val="11"/>
        <color theme="1"/>
        <rFont val="Arial"/>
        <family val="2"/>
      </rPr>
      <t>H</t>
    </r>
    <r>
      <rPr>
        <sz val="11"/>
        <color theme="1"/>
        <rFont val="Arial"/>
        <family val="2"/>
      </rPr>
      <t xml:space="preserve">=greyish:
</t>
    </r>
    <r>
      <rPr>
        <b/>
        <sz val="11"/>
        <color theme="1"/>
        <rFont val="Arial"/>
        <family val="2"/>
      </rPr>
      <t>ML</t>
    </r>
    <r>
      <rPr>
        <sz val="11"/>
        <color theme="1"/>
        <rFont val="Arial"/>
        <family val="2"/>
      </rPr>
      <t>= dark purplish-brown to brownish-green</t>
    </r>
  </si>
  <si>
    <r>
      <rPr>
        <b/>
        <sz val="11"/>
        <color theme="1"/>
        <rFont val="Arial"/>
        <family val="2"/>
      </rPr>
      <t>HM</t>
    </r>
    <r>
      <rPr>
        <sz val="11"/>
        <color theme="1"/>
        <rFont val="Arial"/>
        <family val="2"/>
      </rPr>
      <t xml:space="preserve">= island &gt; surrounding bog;
</t>
    </r>
    <r>
      <rPr>
        <b/>
        <sz val="11"/>
        <color theme="1"/>
        <rFont val="Arial"/>
        <family val="2"/>
      </rPr>
      <t>L</t>
    </r>
    <r>
      <rPr>
        <sz val="11"/>
        <color theme="1"/>
        <rFont val="Arial"/>
        <family val="2"/>
      </rPr>
      <t>= No difference</t>
    </r>
  </si>
  <si>
    <t>Current grazing and trampling impacts</t>
  </si>
  <si>
    <r>
      <rPr>
        <b/>
        <sz val="11"/>
        <color theme="1"/>
        <rFont val="Calibri"/>
        <family val="2"/>
        <scheme val="minor"/>
      </rPr>
      <t>H</t>
    </r>
    <r>
      <rPr>
        <sz val="11"/>
        <color theme="1"/>
        <rFont val="Calibri"/>
        <family val="2"/>
        <scheme val="minor"/>
      </rPr>
      <t xml:space="preserve">- frequent &amp; conspicuous, mostly active or eroding;
</t>
    </r>
    <r>
      <rPr>
        <b/>
        <sz val="11"/>
        <color theme="1"/>
        <rFont val="Calibri"/>
        <family val="2"/>
        <scheme val="minor"/>
      </rPr>
      <t>M</t>
    </r>
    <r>
      <rPr>
        <sz val="11"/>
        <color theme="1"/>
        <rFont val="Calibri"/>
        <family val="2"/>
        <scheme val="minor"/>
      </rPr>
      <t xml:space="preserve">- very localised and not numerous when they do occur. Variably active.
</t>
    </r>
    <r>
      <rPr>
        <b/>
        <sz val="11"/>
        <color theme="1"/>
        <rFont val="Calibri"/>
        <family val="2"/>
        <scheme val="minor"/>
      </rPr>
      <t>L</t>
    </r>
    <r>
      <rPr>
        <sz val="11"/>
        <color theme="1"/>
        <rFont val="Calibri"/>
        <family val="2"/>
        <scheme val="minor"/>
      </rPr>
      <t>- Scarce or absent, or if present then nearly all inactive &amp; ground revegetating (</t>
    </r>
    <r>
      <rPr>
        <u/>
        <sz val="11"/>
        <color theme="1"/>
        <rFont val="Calibri"/>
        <family val="2"/>
        <scheme val="minor"/>
      </rPr>
      <t>Acton:</t>
    </r>
    <r>
      <rPr>
        <sz val="11"/>
        <color theme="1"/>
        <rFont val="Calibri"/>
        <family val="2"/>
        <scheme val="minor"/>
      </rPr>
      <t xml:space="preserve"> in latter case then presumably </t>
    </r>
    <r>
      <rPr>
        <b/>
        <sz val="11"/>
        <color theme="1"/>
        <rFont val="Calibri"/>
        <family val="2"/>
        <scheme val="minor"/>
      </rPr>
      <t>Decreasing</t>
    </r>
    <r>
      <rPr>
        <sz val="11"/>
        <color theme="1"/>
        <rFont val="Calibri"/>
        <family val="2"/>
        <scheme val="minor"/>
      </rPr>
      <t>).</t>
    </r>
  </si>
  <si>
    <t>Average inter-tussock sward height.</t>
  </si>
  <si>
    <t>Accumulation of dead plant litter.</t>
  </si>
  <si>
    <t>Flowering of associated herbs in inter-tussock vegetation (June - August).</t>
  </si>
  <si>
    <t>Seedlings and saplings of trees and shrubs &gt; 5 cm tall.</t>
  </si>
  <si>
    <t>Amount of bare ground.</t>
  </si>
  <si>
    <t>Grazing impact indicated by inter-tussock sward height relative to grazing impact deduced from signs of grazing on plants.</t>
  </si>
  <si>
    <t>Presence of tree and shrub saplings versus sward height.</t>
  </si>
  <si>
    <r>
      <t xml:space="preserve">Signs of grazing on </t>
    </r>
    <r>
      <rPr>
        <b/>
        <i/>
        <sz val="9"/>
        <color theme="1"/>
        <rFont val="Arial"/>
        <family val="2"/>
      </rPr>
      <t>Nardus stricta</t>
    </r>
    <r>
      <rPr>
        <b/>
        <sz val="9"/>
        <color theme="1"/>
        <rFont val="Arial"/>
        <family val="2"/>
      </rPr>
      <t xml:space="preserve"> tussocks, where sheep or red deer are the principal grazing animals.</t>
    </r>
  </si>
  <si>
    <r>
      <t xml:space="preserve">Signs of grazing on </t>
    </r>
    <r>
      <rPr>
        <b/>
        <i/>
        <sz val="9"/>
        <color theme="1"/>
        <rFont val="Arial"/>
        <family val="2"/>
      </rPr>
      <t>Nardus stricta</t>
    </r>
    <r>
      <rPr>
        <b/>
        <sz val="9"/>
        <color theme="1"/>
        <rFont val="Arial"/>
        <family val="2"/>
      </rPr>
      <t xml:space="preserve"> tussocks, where cattle are the principal grazing animals</t>
    </r>
  </si>
  <si>
    <r>
      <t xml:space="preserve">Signs of grazing of less palatable species (other than tussock-formers) such as </t>
    </r>
    <r>
      <rPr>
        <b/>
        <i/>
        <sz val="9"/>
        <color theme="1"/>
        <rFont val="Arial"/>
        <family val="2"/>
      </rPr>
      <t>Juncus</t>
    </r>
    <r>
      <rPr>
        <b/>
        <sz val="9"/>
        <color theme="1"/>
        <rFont val="Arial"/>
        <family val="2"/>
      </rPr>
      <t xml:space="preserve"> spp., </t>
    </r>
    <r>
      <rPr>
        <b/>
        <i/>
        <sz val="9"/>
        <color theme="1"/>
        <rFont val="Arial"/>
        <family val="2"/>
      </rPr>
      <t>Cirsium</t>
    </r>
    <r>
      <rPr>
        <b/>
        <sz val="9"/>
        <color theme="1"/>
        <rFont val="Arial"/>
        <family val="2"/>
      </rPr>
      <t xml:space="preserve"> spp. </t>
    </r>
    <r>
      <rPr>
        <b/>
        <i/>
        <sz val="9"/>
        <color theme="1"/>
        <rFont val="Arial"/>
        <family val="2"/>
      </rPr>
      <t>Galium saxatile</t>
    </r>
    <r>
      <rPr>
        <b/>
        <sz val="9"/>
        <color theme="1"/>
        <rFont val="Arial"/>
        <family val="2"/>
      </rPr>
      <t xml:space="preserve">, </t>
    </r>
    <r>
      <rPr>
        <b/>
        <i/>
        <sz val="9"/>
        <color theme="1"/>
        <rFont val="Arial"/>
        <family val="2"/>
      </rPr>
      <t>Potentilla erecta</t>
    </r>
    <r>
      <rPr>
        <b/>
        <sz val="9"/>
        <color theme="1"/>
        <rFont val="Arial"/>
        <family val="2"/>
      </rPr>
      <t>, mosses.</t>
    </r>
  </si>
  <si>
    <r>
      <t xml:space="preserve">Signs of grazing on leaves of (collectively) </t>
    </r>
    <r>
      <rPr>
        <b/>
        <i/>
        <sz val="9"/>
        <color theme="1"/>
        <rFont val="Arial"/>
        <family val="2"/>
      </rPr>
      <t>Agrostis</t>
    </r>
    <r>
      <rPr>
        <b/>
        <sz val="9"/>
        <color theme="1"/>
        <rFont val="Arial"/>
        <family val="2"/>
      </rPr>
      <t xml:space="preserve"> </t>
    </r>
    <r>
      <rPr>
        <b/>
        <i/>
        <sz val="9"/>
        <color theme="1"/>
        <rFont val="Arial"/>
        <family val="2"/>
      </rPr>
      <t>capillaris</t>
    </r>
    <r>
      <rPr>
        <b/>
        <sz val="9"/>
        <color theme="1"/>
        <rFont val="Arial"/>
        <family val="2"/>
      </rPr>
      <t xml:space="preserve">, </t>
    </r>
    <r>
      <rPr>
        <b/>
        <i/>
        <sz val="9"/>
        <color theme="1"/>
        <rFont val="Arial"/>
        <family val="2"/>
      </rPr>
      <t>Anthoxanthum</t>
    </r>
    <r>
      <rPr>
        <b/>
        <sz val="9"/>
        <color theme="1"/>
        <rFont val="Arial"/>
        <family val="2"/>
      </rPr>
      <t xml:space="preserve"> </t>
    </r>
    <r>
      <rPr>
        <b/>
        <i/>
        <sz val="9"/>
        <color theme="1"/>
        <rFont val="Arial"/>
        <family val="2"/>
      </rPr>
      <t>odoratum</t>
    </r>
    <r>
      <rPr>
        <b/>
        <sz val="9"/>
        <color theme="1"/>
        <rFont val="Arial"/>
        <family val="2"/>
      </rPr>
      <t xml:space="preserve">, </t>
    </r>
    <r>
      <rPr>
        <b/>
        <i/>
        <sz val="9"/>
        <color theme="1"/>
        <rFont val="Arial"/>
        <family val="2"/>
      </rPr>
      <t>Danthonia</t>
    </r>
    <r>
      <rPr>
        <b/>
        <sz val="9"/>
        <color theme="1"/>
        <rFont val="Arial"/>
        <family val="2"/>
      </rPr>
      <t xml:space="preserve"> </t>
    </r>
    <r>
      <rPr>
        <b/>
        <i/>
        <sz val="9"/>
        <color theme="1"/>
        <rFont val="Arial"/>
        <family val="2"/>
      </rPr>
      <t>decumbens</t>
    </r>
    <r>
      <rPr>
        <b/>
        <sz val="9"/>
        <color theme="1"/>
        <rFont val="Arial"/>
        <family val="2"/>
      </rPr>
      <t xml:space="preserve">, </t>
    </r>
    <r>
      <rPr>
        <b/>
        <i/>
        <sz val="9"/>
        <color theme="1"/>
        <rFont val="Arial"/>
        <family val="2"/>
      </rPr>
      <t>Deschampsia flexuosa</t>
    </r>
    <r>
      <rPr>
        <b/>
        <sz val="9"/>
        <color theme="1"/>
        <rFont val="Arial"/>
        <family val="2"/>
      </rPr>
      <t xml:space="preserve">, </t>
    </r>
    <r>
      <rPr>
        <b/>
        <i/>
        <sz val="9"/>
        <color theme="1"/>
        <rFont val="Arial"/>
        <family val="2"/>
      </rPr>
      <t>Festuca rubra</t>
    </r>
    <r>
      <rPr>
        <b/>
        <sz val="9"/>
        <color theme="1"/>
        <rFont val="Arial"/>
        <family val="2"/>
      </rPr>
      <t xml:space="preserve">, </t>
    </r>
    <r>
      <rPr>
        <b/>
        <i/>
        <sz val="9"/>
        <color theme="1"/>
        <rFont val="Arial"/>
        <family val="2"/>
      </rPr>
      <t xml:space="preserve">Holcus </t>
    </r>
    <r>
      <rPr>
        <b/>
        <sz val="9"/>
        <color theme="1"/>
        <rFont val="Arial"/>
        <family val="2"/>
      </rPr>
      <t xml:space="preserve">spp., </t>
    </r>
    <r>
      <rPr>
        <b/>
        <i/>
        <sz val="9"/>
        <color theme="1"/>
        <rFont val="Arial"/>
        <family val="2"/>
      </rPr>
      <t>Poa</t>
    </r>
    <r>
      <rPr>
        <b/>
        <sz val="9"/>
        <color theme="1"/>
        <rFont val="Arial"/>
        <family val="2"/>
      </rPr>
      <t xml:space="preserve"> spp.</t>
    </r>
    <r>
      <rPr>
        <b/>
        <i/>
        <sz val="9"/>
        <color theme="1"/>
        <rFont val="Arial"/>
        <family val="2"/>
      </rPr>
      <t xml:space="preserve"> </t>
    </r>
    <r>
      <rPr>
        <b/>
        <sz val="9"/>
        <color theme="1"/>
        <rFont val="Arial"/>
        <family val="2"/>
      </rPr>
      <t>and sedges.</t>
    </r>
  </si>
  <si>
    <r>
      <t xml:space="preserve">Signs of grazing on leaves of (collectively) </t>
    </r>
    <r>
      <rPr>
        <b/>
        <i/>
        <sz val="9"/>
        <color theme="1"/>
        <rFont val="Arial"/>
        <family val="2"/>
      </rPr>
      <t>Agrostis</t>
    </r>
    <r>
      <rPr>
        <b/>
        <sz val="9"/>
        <color theme="1"/>
        <rFont val="Arial"/>
        <family val="2"/>
      </rPr>
      <t xml:space="preserve"> </t>
    </r>
    <r>
      <rPr>
        <b/>
        <i/>
        <sz val="9"/>
        <color theme="1"/>
        <rFont val="Arial"/>
        <family val="2"/>
      </rPr>
      <t>canina</t>
    </r>
    <r>
      <rPr>
        <b/>
        <sz val="9"/>
        <color theme="1"/>
        <rFont val="Arial"/>
        <family val="2"/>
      </rPr>
      <t xml:space="preserve">, </t>
    </r>
    <r>
      <rPr>
        <b/>
        <i/>
        <sz val="9"/>
        <color theme="1"/>
        <rFont val="Arial"/>
        <family val="2"/>
      </rPr>
      <t>Festuca ovina</t>
    </r>
    <r>
      <rPr>
        <b/>
        <sz val="9"/>
        <color theme="1"/>
        <rFont val="Arial"/>
        <family val="2"/>
      </rPr>
      <t xml:space="preserve">, and </t>
    </r>
    <r>
      <rPr>
        <b/>
        <i/>
        <sz val="9"/>
        <color theme="1"/>
        <rFont val="Arial"/>
        <family val="2"/>
      </rPr>
      <t>F. vivipara</t>
    </r>
    <r>
      <rPr>
        <b/>
        <sz val="9"/>
        <color theme="1"/>
        <rFont val="Arial"/>
        <family val="2"/>
      </rPr>
      <t xml:space="preserve"> .</t>
    </r>
  </si>
  <si>
    <r>
      <t xml:space="preserve">Signs of grazing on the leaves of </t>
    </r>
    <r>
      <rPr>
        <b/>
        <i/>
        <sz val="9"/>
        <color theme="1"/>
        <rFont val="Arial"/>
        <family val="2"/>
      </rPr>
      <t>Deschampsia cespitosa</t>
    </r>
  </si>
  <si>
    <r>
      <t xml:space="preserve">Cover of mosses, particularly </t>
    </r>
    <r>
      <rPr>
        <b/>
        <i/>
        <sz val="9"/>
        <color theme="1"/>
        <rFont val="Arial"/>
        <family val="2"/>
      </rPr>
      <t>Polytrichum commune</t>
    </r>
    <r>
      <rPr>
        <b/>
        <sz val="9"/>
        <color theme="1"/>
        <rFont val="Arial"/>
        <family val="2"/>
      </rPr>
      <t xml:space="preserve"> and “feather” mosses such as </t>
    </r>
    <r>
      <rPr>
        <b/>
        <i/>
        <sz val="9"/>
        <color theme="1"/>
        <rFont val="Arial"/>
        <family val="2"/>
      </rPr>
      <t>Pleurozium schreberi</t>
    </r>
    <r>
      <rPr>
        <b/>
        <sz val="9"/>
        <color theme="1"/>
        <rFont val="Arial"/>
        <family val="2"/>
      </rPr>
      <t xml:space="preserve"> and </t>
    </r>
    <r>
      <rPr>
        <b/>
        <i/>
        <sz val="9"/>
        <color theme="1"/>
        <rFont val="Arial"/>
        <family val="2"/>
      </rPr>
      <t>Hylocomium splendens</t>
    </r>
    <r>
      <rPr>
        <b/>
        <sz val="9"/>
        <color theme="1"/>
        <rFont val="Arial"/>
        <family val="2"/>
      </rPr>
      <t>.</t>
    </r>
  </si>
  <si>
    <r>
      <t xml:space="preserve">Abundance and relative growth of </t>
    </r>
    <r>
      <rPr>
        <b/>
        <i/>
        <sz val="9"/>
        <color theme="1"/>
        <rFont val="Arial"/>
        <family val="2"/>
      </rPr>
      <t>Juncus squarrosus</t>
    </r>
    <r>
      <rPr>
        <b/>
        <sz val="9"/>
        <color theme="1"/>
        <rFont val="Arial"/>
        <family val="2"/>
      </rPr>
      <t xml:space="preserve"> and other small, rosette-forming, creeping or mat-forming herbs (</t>
    </r>
    <r>
      <rPr>
        <b/>
        <i/>
        <sz val="9"/>
        <color theme="1"/>
        <rFont val="Arial"/>
        <family val="2"/>
      </rPr>
      <t>e.g.</t>
    </r>
    <r>
      <rPr>
        <b/>
        <sz val="9"/>
        <color theme="1"/>
        <rFont val="Arial"/>
        <family val="2"/>
      </rPr>
      <t xml:space="preserve"> </t>
    </r>
    <r>
      <rPr>
        <b/>
        <i/>
        <sz val="9"/>
        <color theme="1"/>
        <rFont val="Arial"/>
        <family val="2"/>
      </rPr>
      <t>Galium saxatile</t>
    </r>
    <r>
      <rPr>
        <b/>
        <sz val="9"/>
        <color theme="1"/>
        <rFont val="Arial"/>
        <family val="2"/>
      </rPr>
      <t xml:space="preserve">, </t>
    </r>
    <r>
      <rPr>
        <b/>
        <i/>
        <sz val="9"/>
        <color theme="1"/>
        <rFont val="Arial"/>
        <family val="2"/>
      </rPr>
      <t>Polygala serpyllifolia</t>
    </r>
    <r>
      <rPr>
        <b/>
        <sz val="9"/>
        <color theme="1"/>
        <rFont val="Arial"/>
        <family val="2"/>
      </rPr>
      <t xml:space="preserve">, </t>
    </r>
    <r>
      <rPr>
        <b/>
        <i/>
        <sz val="9"/>
        <color theme="1"/>
        <rFont val="Arial"/>
        <family val="2"/>
      </rPr>
      <t>Potentilla erecta</t>
    </r>
    <r>
      <rPr>
        <b/>
        <sz val="9"/>
        <color theme="1"/>
        <rFont val="Arial"/>
        <family val="2"/>
      </rPr>
      <t xml:space="preserve">, </t>
    </r>
    <r>
      <rPr>
        <b/>
        <i/>
        <sz val="9"/>
        <color theme="1"/>
        <rFont val="Arial"/>
        <family val="2"/>
      </rPr>
      <t>Viola palustris</t>
    </r>
    <r>
      <rPr>
        <b/>
        <sz val="9"/>
        <color theme="1"/>
        <rFont val="Arial"/>
        <family val="2"/>
      </rPr>
      <t>), or dwarfed plants of taller growing species, in the inter-tussock vegetation.</t>
    </r>
  </si>
  <si>
    <r>
      <t xml:space="preserve">Cover of mosses, particularly </t>
    </r>
    <r>
      <rPr>
        <b/>
        <i/>
        <sz val="9"/>
        <color theme="1"/>
        <rFont val="Arial"/>
        <family val="2"/>
      </rPr>
      <t>Polytrichum commune</t>
    </r>
    <r>
      <rPr>
        <b/>
        <sz val="9"/>
        <color theme="1"/>
        <rFont val="Arial"/>
        <family val="2"/>
      </rPr>
      <t xml:space="preserve"> and “feather” mosses such as </t>
    </r>
    <r>
      <rPr>
        <b/>
        <i/>
        <sz val="9"/>
        <color theme="1"/>
        <rFont val="Arial"/>
        <family val="2"/>
      </rPr>
      <t>Pleurozium schreberi</t>
    </r>
    <r>
      <rPr>
        <b/>
        <sz val="9"/>
        <color theme="1"/>
        <rFont val="Arial"/>
        <family val="2"/>
      </rPr>
      <t xml:space="preserve"> and </t>
    </r>
    <r>
      <rPr>
        <b/>
        <i/>
        <sz val="9"/>
        <color theme="1"/>
        <rFont val="Arial"/>
        <family val="2"/>
      </rPr>
      <t>Hylocomium splendens</t>
    </r>
    <r>
      <rPr>
        <b/>
        <sz val="9"/>
        <color theme="1"/>
        <rFont val="Arial"/>
        <family val="2"/>
      </rPr>
      <t xml:space="preserve"> versus what is deduced from other indicators.</t>
    </r>
  </si>
  <si>
    <r>
      <rPr>
        <b/>
        <sz val="11"/>
        <color theme="1"/>
        <rFont val="Calibri"/>
        <family val="2"/>
        <scheme val="minor"/>
      </rPr>
      <t>H</t>
    </r>
    <r>
      <rPr>
        <sz val="11"/>
        <color theme="1"/>
        <rFont val="Calibri"/>
        <family val="2"/>
        <scheme val="minor"/>
      </rPr>
      <t xml:space="preserve">- bitten around the edges, or more extensively cropped;
</t>
    </r>
    <r>
      <rPr>
        <b/>
        <sz val="11"/>
        <color theme="1"/>
        <rFont val="Calibri"/>
        <family val="2"/>
        <scheme val="minor"/>
      </rPr>
      <t>ML</t>
    </r>
    <r>
      <rPr>
        <sz val="11"/>
        <color theme="1"/>
        <rFont val="Calibri"/>
        <family val="2"/>
        <scheme val="minor"/>
      </rPr>
      <t>- virtually no evidence of grazing</t>
    </r>
  </si>
  <si>
    <r>
      <rPr>
        <b/>
        <sz val="11"/>
        <color theme="1"/>
        <rFont val="Calibri"/>
        <family val="2"/>
        <scheme val="minor"/>
      </rPr>
      <t>H</t>
    </r>
    <r>
      <rPr>
        <sz val="11"/>
        <color theme="1"/>
        <rFont val="Calibri"/>
        <family val="2"/>
        <scheme val="minor"/>
      </rPr>
      <t xml:space="preserve">- extensive grazing of tussocks, which may be small but not very obvious;
</t>
    </r>
    <r>
      <rPr>
        <b/>
        <sz val="11"/>
        <color theme="1"/>
        <rFont val="Calibri"/>
        <family val="2"/>
        <scheme val="minor"/>
      </rPr>
      <t>M</t>
    </r>
    <r>
      <rPr>
        <sz val="11"/>
        <color theme="1"/>
        <rFont val="Calibri"/>
        <family val="2"/>
        <scheme val="minor"/>
      </rPr>
      <t xml:space="preserve">- conspicuous but patchy grazing of tussocks with much ungrazed material.  Tussocks conspicuous and well developed.;
</t>
    </r>
    <r>
      <rPr>
        <b/>
        <sz val="11"/>
        <color theme="1"/>
        <rFont val="Calibri"/>
        <family val="2"/>
        <scheme val="minor"/>
      </rPr>
      <t>L</t>
    </r>
    <r>
      <rPr>
        <sz val="11"/>
        <color theme="1"/>
        <rFont val="Calibri"/>
        <family val="2"/>
        <scheme val="minor"/>
      </rPr>
      <t>- little signs of grazing.</t>
    </r>
  </si>
  <si>
    <r>
      <rPr>
        <b/>
        <sz val="11"/>
        <color theme="1"/>
        <rFont val="Calibri"/>
        <family val="2"/>
        <scheme val="minor"/>
      </rPr>
      <t>H</t>
    </r>
    <r>
      <rPr>
        <sz val="11"/>
        <color theme="1"/>
        <rFont val="Calibri"/>
        <family val="2"/>
        <scheme val="minor"/>
      </rPr>
      <t xml:space="preserve">- &lt;3cm;
</t>
    </r>
    <r>
      <rPr>
        <b/>
        <sz val="11"/>
        <color theme="1"/>
        <rFont val="Calibri"/>
        <family val="2"/>
        <scheme val="minor"/>
      </rPr>
      <t>M</t>
    </r>
    <r>
      <rPr>
        <sz val="11"/>
        <color theme="1"/>
        <rFont val="Calibri"/>
        <family val="2"/>
        <scheme val="minor"/>
      </rPr>
      <t xml:space="preserve">- 3-6cm
</t>
    </r>
    <r>
      <rPr>
        <b/>
        <sz val="11"/>
        <color theme="1"/>
        <rFont val="Calibri"/>
        <family val="2"/>
        <scheme val="minor"/>
      </rPr>
      <t>L</t>
    </r>
    <r>
      <rPr>
        <sz val="11"/>
        <color theme="1"/>
        <rFont val="Calibri"/>
        <family val="2"/>
        <scheme val="minor"/>
      </rPr>
      <t>- &gt;6cm</t>
    </r>
  </si>
  <si>
    <r>
      <rPr>
        <b/>
        <sz val="11"/>
        <color theme="1"/>
        <rFont val="Calibri"/>
        <family val="2"/>
        <scheme val="minor"/>
      </rPr>
      <t>H</t>
    </r>
    <r>
      <rPr>
        <sz val="11"/>
        <color theme="1"/>
        <rFont val="Calibri"/>
        <family val="2"/>
        <scheme val="minor"/>
      </rPr>
      <t xml:space="preserve">- thin mat &lt;3cm deep in inter-tussock veg. plus obvious standing dead material in tussocks;
</t>
    </r>
    <r>
      <rPr>
        <b/>
        <sz val="11"/>
        <color theme="1"/>
        <rFont val="Calibri"/>
        <family val="2"/>
        <scheme val="minor"/>
      </rPr>
      <t>M</t>
    </r>
    <r>
      <rPr>
        <sz val="11"/>
        <color theme="1"/>
        <rFont val="Calibri"/>
        <family val="2"/>
        <scheme val="minor"/>
      </rPr>
      <t xml:space="preserve">- Mat (often mixed with mosses) 3-6cm deep among inter-tussock vegetation. Obvious and abundant  standing dead material present in and around tussocks;
</t>
    </r>
    <r>
      <rPr>
        <b/>
        <sz val="11"/>
        <color theme="1"/>
        <rFont val="Calibri"/>
        <family val="2"/>
        <scheme val="minor"/>
      </rPr>
      <t>L</t>
    </r>
    <r>
      <rPr>
        <sz val="11"/>
        <color theme="1"/>
        <rFont val="Calibri"/>
        <family val="2"/>
        <scheme val="minor"/>
      </rPr>
      <t>- deep, though possibly loose, layer &gt;6cm deep. Standing dead material very obvious even among inter-tussock veg..</t>
    </r>
  </si>
  <si>
    <r>
      <rPr>
        <b/>
        <sz val="11"/>
        <color theme="1"/>
        <rFont val="Calibri"/>
        <family val="2"/>
        <scheme val="minor"/>
      </rPr>
      <t>H</t>
    </r>
    <r>
      <rPr>
        <sz val="11"/>
        <color theme="1"/>
        <rFont val="Calibri"/>
        <family val="2"/>
        <scheme val="minor"/>
      </rPr>
      <t xml:space="preserve">- present;
</t>
    </r>
    <r>
      <rPr>
        <b/>
        <sz val="11"/>
        <color theme="1"/>
        <rFont val="Calibri"/>
        <family val="2"/>
        <scheme val="minor"/>
      </rPr>
      <t>ML</t>
    </r>
    <r>
      <rPr>
        <sz val="11"/>
        <color theme="1"/>
        <rFont val="Calibri"/>
        <family val="2"/>
        <scheme val="minor"/>
      </rPr>
      <t>- absent or virtually so</t>
    </r>
  </si>
  <si>
    <r>
      <rPr>
        <b/>
        <sz val="11"/>
        <color theme="1"/>
        <rFont val="Calibri"/>
        <family val="2"/>
        <scheme val="minor"/>
      </rPr>
      <t>H</t>
    </r>
    <r>
      <rPr>
        <sz val="11"/>
        <color theme="1"/>
        <rFont val="Calibri"/>
        <family val="2"/>
        <scheme val="minor"/>
      </rPr>
      <t xml:space="preserve">- sparse or none (NB sheepbut not cattle show some avoidance of grass flowering stems);
</t>
    </r>
    <r>
      <rPr>
        <b/>
        <sz val="11"/>
        <color theme="1"/>
        <rFont val="Calibri"/>
        <family val="2"/>
        <scheme val="minor"/>
      </rPr>
      <t>M</t>
    </r>
    <r>
      <rPr>
        <sz val="11"/>
        <color theme="1"/>
        <rFont val="Calibri"/>
        <family val="2"/>
        <scheme val="minor"/>
      </rPr>
      <t xml:space="preserve">- Scattered but noticeable flowering shoots, but majority of plants and tillers not flowering;
</t>
    </r>
    <r>
      <rPr>
        <b/>
        <sz val="11"/>
        <color theme="1"/>
        <rFont val="Calibri"/>
        <family val="2"/>
        <scheme val="minor"/>
      </rPr>
      <t>L</t>
    </r>
    <r>
      <rPr>
        <sz val="11"/>
        <color theme="1"/>
        <rFont val="Calibri"/>
        <family val="2"/>
        <scheme val="minor"/>
      </rPr>
      <t>- Flowers collectively abundant and easy to find.</t>
    </r>
  </si>
  <si>
    <r>
      <rPr>
        <b/>
        <sz val="11"/>
        <color theme="1"/>
        <rFont val="Calibri"/>
        <family val="2"/>
        <scheme val="minor"/>
      </rPr>
      <t>H</t>
    </r>
    <r>
      <rPr>
        <sz val="11"/>
        <color theme="1"/>
        <rFont val="Calibri"/>
        <family val="2"/>
        <scheme val="minor"/>
      </rPr>
      <t xml:space="preserve">- all or nearly all lvs grazed.  Difficult to find ungrazed lvs.* 
</t>
    </r>
    <r>
      <rPr>
        <b/>
        <sz val="11"/>
        <color theme="1"/>
        <rFont val="Calibri"/>
        <family val="2"/>
        <scheme val="minor"/>
      </rPr>
      <t>M</t>
    </r>
    <r>
      <rPr>
        <sz val="11"/>
        <color theme="1"/>
        <rFont val="Calibri"/>
        <family val="2"/>
        <scheme val="minor"/>
      </rPr>
      <t xml:space="preserve">- Obviously but not completely grazed, on average &gt;50% of lvs grazed. Ungrazed lvs can be found without intensive searching.
</t>
    </r>
    <r>
      <rPr>
        <b/>
        <sz val="11"/>
        <color theme="1"/>
        <rFont val="Calibri"/>
        <family val="2"/>
        <scheme val="minor"/>
      </rPr>
      <t>L</t>
    </r>
    <r>
      <rPr>
        <sz val="11"/>
        <color theme="1"/>
        <rFont val="Calibri"/>
        <family val="2"/>
        <scheme val="minor"/>
      </rPr>
      <t>- &lt;50% of lvs grazed. Ungrazed lvs easy to find.</t>
    </r>
  </si>
  <si>
    <r>
      <rPr>
        <b/>
        <sz val="11"/>
        <color theme="1"/>
        <rFont val="Calibri"/>
        <family val="2"/>
        <scheme val="minor"/>
      </rPr>
      <t>H</t>
    </r>
    <r>
      <rPr>
        <sz val="11"/>
        <color theme="1"/>
        <rFont val="Calibri"/>
        <family val="2"/>
        <scheme val="minor"/>
      </rPr>
      <t xml:space="preserve">-&gt;66% lvs grazed. Generalappearance will be that nearly all grass lvs are grazed.*
</t>
    </r>
    <r>
      <rPr>
        <b/>
        <sz val="11"/>
        <color theme="1"/>
        <rFont val="Calibri"/>
        <family val="2"/>
        <scheme val="minor"/>
      </rPr>
      <t>M</t>
    </r>
    <r>
      <rPr>
        <sz val="11"/>
        <color theme="1"/>
        <rFont val="Calibri"/>
        <family val="2"/>
        <scheme val="minor"/>
      </rPr>
      <t xml:space="preserve">- variable but obvious grazing, on average 33-66% of leaves grazed;
</t>
    </r>
    <r>
      <rPr>
        <b/>
        <sz val="11"/>
        <color theme="1"/>
        <rFont val="Calibri"/>
        <family val="2"/>
        <scheme val="minor"/>
      </rPr>
      <t>L</t>
    </r>
    <r>
      <rPr>
        <sz val="11"/>
        <color theme="1"/>
        <rFont val="Calibri"/>
        <family val="2"/>
        <scheme val="minor"/>
      </rPr>
      <t>- not obvious, &lt;33% of lvs grazed.</t>
    </r>
  </si>
  <si>
    <r>
      <rPr>
        <b/>
        <sz val="11"/>
        <color theme="1"/>
        <rFont val="Calibri"/>
        <family val="2"/>
        <scheme val="minor"/>
      </rPr>
      <t>H</t>
    </r>
    <r>
      <rPr>
        <sz val="11"/>
        <color theme="1"/>
        <rFont val="Calibri"/>
        <family val="2"/>
        <scheme val="minor"/>
      </rPr>
      <t xml:space="preserve">- present and easily observable without extensive searching;
</t>
    </r>
    <r>
      <rPr>
        <b/>
        <sz val="11"/>
        <color theme="1"/>
        <rFont val="Calibri"/>
        <family val="2"/>
        <scheme val="minor"/>
      </rPr>
      <t>ML</t>
    </r>
    <r>
      <rPr>
        <sz val="11"/>
        <color theme="1"/>
        <rFont val="Calibri"/>
        <family val="2"/>
        <scheme val="minor"/>
      </rPr>
      <t>- more or less absent.</t>
    </r>
  </si>
  <si>
    <r>
      <rPr>
        <b/>
        <sz val="11"/>
        <color theme="1"/>
        <rFont val="Calibri"/>
        <family val="2"/>
        <scheme val="minor"/>
      </rPr>
      <t>HM</t>
    </r>
    <r>
      <rPr>
        <sz val="11"/>
        <color theme="1"/>
        <rFont val="Calibri"/>
        <family val="2"/>
        <scheme val="minor"/>
      </rPr>
      <t xml:space="preserve">- absent;
</t>
    </r>
    <r>
      <rPr>
        <b/>
        <sz val="11"/>
        <color theme="1"/>
        <rFont val="Calibri"/>
        <family val="2"/>
        <scheme val="minor"/>
      </rPr>
      <t>L</t>
    </r>
    <r>
      <rPr>
        <sz val="11"/>
        <color theme="1"/>
        <rFont val="Calibri"/>
        <family val="2"/>
        <scheme val="minor"/>
      </rPr>
      <t>- present</t>
    </r>
  </si>
  <si>
    <r>
      <rPr>
        <b/>
        <sz val="11"/>
        <color theme="1"/>
        <rFont val="Calibri"/>
        <family val="2"/>
        <scheme val="minor"/>
      </rPr>
      <t>H</t>
    </r>
    <r>
      <rPr>
        <sz val="11"/>
        <color theme="1"/>
        <rFont val="Calibri"/>
        <family val="2"/>
        <scheme val="minor"/>
      </rPr>
      <t xml:space="preserve">- conspicuous, widespread. Surface disturbed by hoof marks.;
</t>
    </r>
    <r>
      <rPr>
        <b/>
        <sz val="11"/>
        <color theme="1"/>
        <rFont val="Calibri"/>
        <family val="2"/>
        <scheme val="minor"/>
      </rPr>
      <t>ML</t>
    </r>
    <r>
      <rPr>
        <sz val="11"/>
        <color theme="1"/>
        <rFont val="Calibri"/>
        <family val="2"/>
        <scheme val="minor"/>
      </rPr>
      <t>- None or sparse. Not easily observed.</t>
    </r>
  </si>
  <si>
    <r>
      <rPr>
        <b/>
        <sz val="11"/>
        <color theme="1"/>
        <rFont val="Calibri"/>
        <family val="2"/>
        <scheme val="minor"/>
      </rPr>
      <t>H</t>
    </r>
    <r>
      <rPr>
        <sz val="11"/>
        <color theme="1"/>
        <rFont val="Calibri"/>
        <family val="2"/>
        <scheme val="minor"/>
      </rPr>
      <t xml:space="preserve">- High cover, a dominant and easily observed component of the veetation (and grass shoot density likely to be relatively low) NB may be a legacy of a past episode of heavy graing by voles or livestock;
</t>
    </r>
    <r>
      <rPr>
        <b/>
        <sz val="11"/>
        <color theme="1"/>
        <rFont val="Calibri"/>
        <family val="2"/>
        <scheme val="minor"/>
      </rPr>
      <t>ML</t>
    </r>
    <r>
      <rPr>
        <sz val="11"/>
        <color theme="1"/>
        <rFont val="Calibri"/>
        <family val="2"/>
        <scheme val="minor"/>
      </rPr>
      <t>- Present and relatively easily observed, but not a dominant orimmediately obvious component of the vegetation</t>
    </r>
  </si>
  <si>
    <r>
      <rPr>
        <b/>
        <sz val="11"/>
        <color theme="1"/>
        <rFont val="Calibri"/>
        <family val="2"/>
        <scheme val="minor"/>
      </rPr>
      <t>Increasing</t>
    </r>
    <r>
      <rPr>
        <sz val="11"/>
        <color theme="1"/>
        <rFont val="Calibri"/>
        <family val="2"/>
        <scheme val="minor"/>
      </rPr>
      <t xml:space="preserve">- Impact indicated by sward height &lt; than that indicated by signs of grazing on lvs and flowers;
</t>
    </r>
    <r>
      <rPr>
        <b/>
        <sz val="11"/>
        <color theme="1"/>
        <rFont val="Calibri"/>
        <family val="2"/>
        <scheme val="minor"/>
      </rPr>
      <t>Decreasing</t>
    </r>
    <r>
      <rPr>
        <sz val="11"/>
        <color theme="1"/>
        <rFont val="Calibri"/>
        <family val="2"/>
        <scheme val="minor"/>
      </rPr>
      <t>- Impact indicated by sward height &gt; than that indicated by signs of grazing on lvs and flowers;</t>
    </r>
  </si>
  <si>
    <r>
      <t xml:space="preserve">Degree of flowering and vegetative state of potentially taller herbs </t>
    </r>
    <r>
      <rPr>
        <b/>
        <i/>
        <sz val="9"/>
        <color theme="1"/>
        <rFont val="Arial"/>
        <family val="2"/>
      </rPr>
      <t>e.g. Succisa pratensis</t>
    </r>
    <r>
      <rPr>
        <b/>
        <sz val="9"/>
        <color theme="1"/>
        <rFont val="Arial"/>
        <family val="2"/>
      </rPr>
      <t xml:space="preserve"> (see also </t>
    </r>
    <r>
      <rPr>
        <b/>
        <i/>
        <sz val="9"/>
        <color theme="1"/>
        <rFont val="Arial"/>
        <family val="2"/>
      </rPr>
      <t>Tall herbs</t>
    </r>
    <r>
      <rPr>
        <b/>
        <sz val="9"/>
        <color theme="1"/>
        <rFont val="Arial"/>
        <family val="2"/>
      </rPr>
      <t>).  NB tall herbs may not be present</t>
    </r>
  </si>
  <si>
    <r>
      <rPr>
        <b/>
        <sz val="11"/>
        <color theme="1"/>
        <rFont val="Calibri"/>
        <family val="2"/>
        <scheme val="minor"/>
      </rPr>
      <t>Chronic High-</t>
    </r>
    <r>
      <rPr>
        <sz val="11"/>
        <color theme="1"/>
        <rFont val="Calibri"/>
        <family val="2"/>
        <scheme val="minor"/>
      </rPr>
      <t xml:space="preserve"> Major and conspicuous component, not being overgrown by other components of the veg.
</t>
    </r>
    <r>
      <rPr>
        <b/>
        <sz val="11"/>
        <color theme="1"/>
        <rFont val="Calibri"/>
        <family val="2"/>
        <scheme val="minor"/>
      </rPr>
      <t>Decreasing</t>
    </r>
    <r>
      <rPr>
        <sz val="11"/>
        <color theme="1"/>
        <rFont val="Calibri"/>
        <family val="2"/>
        <scheme val="minor"/>
      </rPr>
      <t xml:space="preserve">- Being overgrown, abundant or not;
</t>
    </r>
    <r>
      <rPr>
        <b/>
        <sz val="11"/>
        <color theme="1"/>
        <rFont val="Calibri"/>
        <family val="2"/>
        <scheme val="minor"/>
      </rPr>
      <t>Chronic Low*</t>
    </r>
    <r>
      <rPr>
        <sz val="11"/>
        <color theme="1"/>
        <rFont val="Calibri"/>
        <family val="2"/>
        <scheme val="minor"/>
      </rPr>
      <t>- Low cover and/or frequency. Sward is very much dominated by grasses, and possibly bryos.  Occasional tall herbs can be conspicuous and can become patchily dominant</t>
    </r>
  </si>
  <si>
    <r>
      <rPr>
        <b/>
        <sz val="11"/>
        <color theme="1"/>
        <rFont val="Calibri"/>
        <family val="2"/>
        <scheme val="minor"/>
      </rPr>
      <t>Decreasing</t>
    </r>
    <r>
      <rPr>
        <sz val="11"/>
        <color theme="1"/>
        <rFont val="Calibri"/>
        <family val="2"/>
        <scheme val="minor"/>
      </rPr>
      <t>- High cover, very obviously a major component of the sward AND other indicators suggest moderate or light grazing.</t>
    </r>
  </si>
  <si>
    <r>
      <rPr>
        <b/>
        <sz val="11"/>
        <color theme="1"/>
        <rFont val="Calibri"/>
        <family val="2"/>
        <scheme val="minor"/>
      </rPr>
      <t>Increasing</t>
    </r>
    <r>
      <rPr>
        <sz val="11"/>
        <color theme="1"/>
        <rFont val="Calibri"/>
        <family val="2"/>
        <scheme val="minor"/>
      </rPr>
      <t>- Present (small saplings may show signs of browsing) AND inter-tussock sward short.</t>
    </r>
  </si>
  <si>
    <t>Chronically High- decreasing</t>
  </si>
  <si>
    <t>Low-Decreasing</t>
  </si>
  <si>
    <t>DUNGING NOT MENTIONED IN SOR</t>
  </si>
  <si>
    <t>Average inter-tussock sward height from 10 measures within the plot.</t>
  </si>
  <si>
    <t>Record  % of leaves grazed.</t>
  </si>
  <si>
    <t>Percentage of surface “poached” with hoof-prints</t>
  </si>
  <si>
    <t>Disruption of moss and liverwort carpet around spring-heads and edges of rills</t>
  </si>
  <si>
    <t>Amount of pulled-up mosses and other plants</t>
  </si>
  <si>
    <t>Height of vegetation</t>
  </si>
  <si>
    <r>
      <t xml:space="preserve">Extent to which flowering heads of </t>
    </r>
    <r>
      <rPr>
        <b/>
        <i/>
        <sz val="9"/>
        <color theme="1"/>
        <rFont val="Arial"/>
        <family val="2"/>
      </rPr>
      <t>Carex</t>
    </r>
    <r>
      <rPr>
        <b/>
        <sz val="9"/>
        <color theme="1"/>
        <rFont val="Arial"/>
        <family val="2"/>
      </rPr>
      <t xml:space="preserve"> spp. are bitten off</t>
    </r>
  </si>
  <si>
    <r>
      <t xml:space="preserve">Signs of grazing on </t>
    </r>
    <r>
      <rPr>
        <b/>
        <i/>
        <sz val="9"/>
        <color theme="1"/>
        <rFont val="Arial"/>
        <family val="2"/>
      </rPr>
      <t>Juncus effusus, Equisetum</t>
    </r>
    <r>
      <rPr>
        <b/>
        <sz val="9"/>
        <color theme="1"/>
        <rFont val="Arial"/>
        <family val="2"/>
      </rPr>
      <t xml:space="preserve"> spp., or </t>
    </r>
    <r>
      <rPr>
        <b/>
        <i/>
        <sz val="9"/>
        <color theme="1"/>
        <rFont val="Arial"/>
        <family val="2"/>
      </rPr>
      <t>Erica tetralix</t>
    </r>
    <r>
      <rPr>
        <b/>
        <sz val="9"/>
        <color theme="1"/>
        <rFont val="Arial"/>
        <family val="2"/>
      </rPr>
      <t>.</t>
    </r>
  </si>
  <si>
    <r>
      <t xml:space="preserve">Amount of grazing of leaves and shoots, and amount of flowering, of </t>
    </r>
    <r>
      <rPr>
        <b/>
        <i/>
        <sz val="9"/>
        <color theme="1"/>
        <rFont val="Arial"/>
        <family val="2"/>
      </rPr>
      <t>Cardamine pratensis</t>
    </r>
    <r>
      <rPr>
        <b/>
        <sz val="9"/>
        <color theme="1"/>
        <rFont val="Arial"/>
        <family val="2"/>
      </rPr>
      <t xml:space="preserve"> and </t>
    </r>
    <r>
      <rPr>
        <b/>
        <i/>
        <sz val="9"/>
        <color theme="1"/>
        <rFont val="Arial"/>
        <family val="2"/>
      </rPr>
      <t>C. flexuosa</t>
    </r>
  </si>
  <si>
    <r>
      <t xml:space="preserve">Vigour and degree of flowering of tall herbs </t>
    </r>
    <r>
      <rPr>
        <b/>
        <i/>
        <sz val="9"/>
        <color theme="1"/>
        <rFont val="Arial"/>
        <family val="2"/>
      </rPr>
      <t>Crepis paludosa</t>
    </r>
    <r>
      <rPr>
        <b/>
        <sz val="9"/>
        <color theme="1"/>
        <rFont val="Arial"/>
        <family val="2"/>
      </rPr>
      <t xml:space="preserve">, </t>
    </r>
    <r>
      <rPr>
        <b/>
        <i/>
        <sz val="9"/>
        <color theme="1"/>
        <rFont val="Arial"/>
        <family val="2"/>
      </rPr>
      <t>Filipendula ulmaria</t>
    </r>
    <r>
      <rPr>
        <b/>
        <sz val="9"/>
        <color theme="1"/>
        <rFont val="Arial"/>
        <family val="2"/>
      </rPr>
      <t xml:space="preserve">, </t>
    </r>
    <r>
      <rPr>
        <b/>
        <i/>
        <sz val="9"/>
        <color theme="1"/>
        <rFont val="Arial"/>
        <family val="2"/>
      </rPr>
      <t>Succisa pratensis</t>
    </r>
    <r>
      <rPr>
        <b/>
        <sz val="9"/>
        <color theme="1"/>
        <rFont val="Arial"/>
        <family val="2"/>
      </rPr>
      <t xml:space="preserve">, and </t>
    </r>
    <r>
      <rPr>
        <b/>
        <i/>
        <sz val="9"/>
        <color theme="1"/>
        <rFont val="Arial"/>
        <family val="2"/>
      </rPr>
      <t>Valeriana officinalis</t>
    </r>
  </si>
  <si>
    <r>
      <t xml:space="preserve">Flowering of </t>
    </r>
    <r>
      <rPr>
        <b/>
        <i/>
        <sz val="9"/>
        <color theme="1"/>
        <rFont val="Arial"/>
        <family val="2"/>
      </rPr>
      <t>Armeria maritima</t>
    </r>
  </si>
  <si>
    <r>
      <t xml:space="preserve">Height of any bushes of </t>
    </r>
    <r>
      <rPr>
        <b/>
        <i/>
        <sz val="9"/>
        <color theme="1"/>
        <rFont val="Arial"/>
        <family val="2"/>
      </rPr>
      <t>Myrica gale</t>
    </r>
    <r>
      <rPr>
        <b/>
        <sz val="9"/>
        <color theme="1"/>
        <rFont val="Arial"/>
        <family val="2"/>
      </rPr>
      <t xml:space="preserve"> and </t>
    </r>
    <r>
      <rPr>
        <b/>
        <i/>
        <sz val="9"/>
        <color theme="1"/>
        <rFont val="Arial"/>
        <family val="2"/>
      </rPr>
      <t>Salix spp</t>
    </r>
    <r>
      <rPr>
        <b/>
        <sz val="9"/>
        <color theme="1"/>
        <rFont val="Arial"/>
        <family val="2"/>
      </rPr>
      <t>.</t>
    </r>
  </si>
  <si>
    <t>Large Scale</t>
  </si>
  <si>
    <t>Amount of trampled bare peat or mud and sparseness of the vegetation</t>
  </si>
  <si>
    <r>
      <rPr>
        <b/>
        <sz val="11"/>
        <color theme="1"/>
        <rFont val="Calibri"/>
        <family val="2"/>
        <scheme val="minor"/>
      </rPr>
      <t>H</t>
    </r>
    <r>
      <rPr>
        <sz val="11"/>
        <color theme="1"/>
        <rFont val="Calibri"/>
        <family val="2"/>
        <scheme val="minor"/>
      </rPr>
      <t xml:space="preserve">- completey disrupted or absent;
</t>
    </r>
    <r>
      <rPr>
        <b/>
        <sz val="11"/>
        <color theme="1"/>
        <rFont val="Calibri"/>
        <family val="2"/>
        <scheme val="minor"/>
      </rPr>
      <t>M</t>
    </r>
    <r>
      <rPr>
        <sz val="11"/>
        <color theme="1"/>
        <rFont val="Calibri"/>
        <family val="2"/>
        <scheme val="minor"/>
      </rPr>
      <t xml:space="preserve">- limited or patchy disruption;
</t>
    </r>
    <r>
      <rPr>
        <b/>
        <sz val="11"/>
        <color theme="1"/>
        <rFont val="Calibri"/>
        <family val="2"/>
        <scheme val="minor"/>
      </rPr>
      <t>L</t>
    </r>
    <r>
      <rPr>
        <sz val="11"/>
        <color theme="1"/>
        <rFont val="Calibri"/>
        <family val="2"/>
        <scheme val="minor"/>
      </rPr>
      <t>- virtually complete, little or no disturbance.</t>
    </r>
  </si>
  <si>
    <r>
      <rPr>
        <b/>
        <sz val="11"/>
        <color theme="1"/>
        <rFont val="Calibri"/>
        <family val="2"/>
        <scheme val="minor"/>
      </rPr>
      <t>H</t>
    </r>
    <r>
      <rPr>
        <sz val="11"/>
        <color theme="1"/>
        <rFont val="Calibri"/>
        <family val="2"/>
        <scheme val="minor"/>
      </rPr>
      <t xml:space="preserve">- conspicuous and frequent over surface of the flush;
</t>
    </r>
    <r>
      <rPr>
        <b/>
        <sz val="11"/>
        <color theme="1"/>
        <rFont val="Calibri"/>
        <family val="2"/>
        <scheme val="minor"/>
      </rPr>
      <t>M</t>
    </r>
    <r>
      <rPr>
        <sz val="11"/>
        <color theme="1"/>
        <rFont val="Calibri"/>
        <family val="2"/>
        <scheme val="minor"/>
      </rPr>
      <t xml:space="preserve">- Infrequent but still easily found without extensive searching;
</t>
    </r>
    <r>
      <rPr>
        <b/>
        <sz val="11"/>
        <color theme="1"/>
        <rFont val="Calibri"/>
        <family val="2"/>
        <scheme val="minor"/>
      </rPr>
      <t>L</t>
    </r>
    <r>
      <rPr>
        <sz val="11"/>
        <color theme="1"/>
        <rFont val="Calibri"/>
        <family val="2"/>
        <scheme val="minor"/>
      </rPr>
      <t>- very little or none, if present only foundafter extensive searching.</t>
    </r>
  </si>
  <si>
    <r>
      <rPr>
        <b/>
        <sz val="11"/>
        <color theme="1"/>
        <rFont val="Calibri"/>
        <family val="2"/>
        <scheme val="minor"/>
      </rPr>
      <t>H</t>
    </r>
    <r>
      <rPr>
        <sz val="11"/>
        <color theme="1"/>
        <rFont val="Calibri"/>
        <family val="2"/>
        <scheme val="minor"/>
      </rPr>
      <t xml:space="preserve">- &gt;50%;
</t>
    </r>
    <r>
      <rPr>
        <b/>
        <sz val="11"/>
        <color theme="1"/>
        <rFont val="Calibri"/>
        <family val="2"/>
        <scheme val="minor"/>
      </rPr>
      <t>M</t>
    </r>
    <r>
      <rPr>
        <sz val="11"/>
        <color theme="1"/>
        <rFont val="Calibri"/>
        <family val="2"/>
        <scheme val="minor"/>
      </rPr>
      <t xml:space="preserve">- 25-50%;
</t>
    </r>
    <r>
      <rPr>
        <b/>
        <sz val="11"/>
        <color theme="1"/>
        <rFont val="Calibri"/>
        <family val="2"/>
        <scheme val="minor"/>
      </rPr>
      <t>L</t>
    </r>
    <r>
      <rPr>
        <sz val="11"/>
        <color theme="1"/>
        <rFont val="Calibri"/>
        <family val="2"/>
        <scheme val="minor"/>
      </rPr>
      <t>- &lt;25%</t>
    </r>
  </si>
  <si>
    <t>Average height of vegetation from 10 measures within the plot.</t>
  </si>
  <si>
    <t>% of leaves of sedges and grasses grazed.</t>
  </si>
  <si>
    <r>
      <rPr>
        <b/>
        <sz val="11"/>
        <color theme="1"/>
        <rFont val="Calibri"/>
        <family val="2"/>
        <scheme val="minor"/>
      </rPr>
      <t>H</t>
    </r>
    <r>
      <rPr>
        <sz val="11"/>
        <color theme="1"/>
        <rFont val="Calibri"/>
        <family val="2"/>
        <scheme val="minor"/>
      </rPr>
      <t xml:space="preserve">- extensively removed, hard to find any;
</t>
    </r>
    <r>
      <rPr>
        <b/>
        <sz val="11"/>
        <color theme="1"/>
        <rFont val="Calibri"/>
        <family val="2"/>
        <scheme val="minor"/>
      </rPr>
      <t>M</t>
    </r>
    <r>
      <rPr>
        <sz val="11"/>
        <color theme="1"/>
        <rFont val="Calibri"/>
        <family val="2"/>
        <scheme val="minor"/>
      </rPr>
      <t xml:space="preserve">- partially removed, some grazed, some not grazed;
</t>
    </r>
    <r>
      <rPr>
        <b/>
        <sz val="11"/>
        <color theme="1"/>
        <rFont val="Calibri"/>
        <family val="2"/>
        <scheme val="minor"/>
      </rPr>
      <t>L</t>
    </r>
    <r>
      <rPr>
        <sz val="11"/>
        <color theme="1"/>
        <rFont val="Calibri"/>
        <family val="2"/>
        <scheme val="minor"/>
      </rPr>
      <t>- most not grazed; grazed flower heads hard to find.</t>
    </r>
  </si>
  <si>
    <r>
      <rPr>
        <b/>
        <sz val="11"/>
        <color theme="1"/>
        <rFont val="Calibri"/>
        <family val="2"/>
        <scheme val="minor"/>
      </rPr>
      <t>H</t>
    </r>
    <r>
      <rPr>
        <sz val="11"/>
        <color theme="1"/>
        <rFont val="Calibri"/>
        <family val="2"/>
        <scheme val="minor"/>
      </rPr>
      <t xml:space="preserve">- obvious and easily found (NB cattle and goats can substantially graze Junc effu even at moderate stocking .  Mt hares can sometimes graze Junc effu too;
</t>
    </r>
    <r>
      <rPr>
        <b/>
        <sz val="11"/>
        <color theme="1"/>
        <rFont val="Calibri"/>
        <family val="2"/>
        <scheme val="minor"/>
      </rPr>
      <t>ML</t>
    </r>
    <r>
      <rPr>
        <sz val="11"/>
        <color theme="1"/>
        <rFont val="Calibri"/>
        <family val="2"/>
        <scheme val="minor"/>
      </rPr>
      <t>- Little or none, difficult to find.</t>
    </r>
  </si>
  <si>
    <r>
      <rPr>
        <b/>
        <sz val="11"/>
        <color theme="1"/>
        <rFont val="Calibri"/>
        <family val="2"/>
        <scheme val="minor"/>
      </rPr>
      <t>H</t>
    </r>
    <r>
      <rPr>
        <sz val="11"/>
        <color theme="1"/>
        <rFont val="Calibri"/>
        <family val="2"/>
        <scheme val="minor"/>
      </rPr>
      <t xml:space="preserve">- &gt;50% of lvs and shoots grazed, little or no flowering;
</t>
    </r>
    <r>
      <rPr>
        <b/>
        <sz val="11"/>
        <color theme="1"/>
        <rFont val="Calibri"/>
        <family val="2"/>
        <scheme val="minor"/>
      </rPr>
      <t>M</t>
    </r>
    <r>
      <rPr>
        <sz val="11"/>
        <color theme="1"/>
        <rFont val="Calibri"/>
        <family val="2"/>
        <scheme val="minor"/>
      </rPr>
      <t xml:space="preserve">- &lt;50% of lvs and shoots grazed, some flowering;
</t>
    </r>
    <r>
      <rPr>
        <b/>
        <sz val="11"/>
        <color theme="1"/>
        <rFont val="Calibri"/>
        <family val="2"/>
        <scheme val="minor"/>
      </rPr>
      <t>L</t>
    </r>
    <r>
      <rPr>
        <sz val="11"/>
        <color theme="1"/>
        <rFont val="Calibri"/>
        <family val="2"/>
        <scheme val="minor"/>
      </rPr>
      <t>- little or no grazing of lvs/shoots, most plants flowering.</t>
    </r>
  </si>
  <si>
    <r>
      <rPr>
        <b/>
        <sz val="11"/>
        <color theme="1"/>
        <rFont val="Calibri"/>
        <family val="2"/>
        <scheme val="minor"/>
      </rPr>
      <t>H</t>
    </r>
    <r>
      <rPr>
        <sz val="11"/>
        <color theme="1"/>
        <rFont val="Calibri"/>
        <family val="2"/>
        <scheme val="minor"/>
      </rPr>
      <t xml:space="preserve">- all weak, small or dwarfed, non-flowering;
</t>
    </r>
    <r>
      <rPr>
        <b/>
        <sz val="11"/>
        <color theme="1"/>
        <rFont val="Calibri"/>
        <family val="2"/>
        <scheme val="minor"/>
      </rPr>
      <t>M</t>
    </r>
    <r>
      <rPr>
        <sz val="11"/>
        <color theme="1"/>
        <rFont val="Calibri"/>
        <family val="2"/>
        <scheme val="minor"/>
      </rPr>
      <t xml:space="preserve">- some plants moderately vigorous and flowering;
</t>
    </r>
    <r>
      <rPr>
        <b/>
        <sz val="11"/>
        <color theme="1"/>
        <rFont val="Calibri"/>
        <family val="2"/>
        <scheme val="minor"/>
      </rPr>
      <t>L</t>
    </r>
    <r>
      <rPr>
        <sz val="11"/>
        <color theme="1"/>
        <rFont val="Calibri"/>
        <family val="2"/>
        <scheme val="minor"/>
      </rPr>
      <t>- plants predominntly vigorous and flowering.</t>
    </r>
  </si>
  <si>
    <r>
      <rPr>
        <b/>
        <sz val="11"/>
        <color theme="1"/>
        <rFont val="Calibri"/>
        <family val="2"/>
        <scheme val="minor"/>
      </rPr>
      <t>H</t>
    </r>
    <r>
      <rPr>
        <sz val="11"/>
        <color theme="1"/>
        <rFont val="Calibri"/>
        <family val="2"/>
        <scheme val="minor"/>
      </rPr>
      <t xml:space="preserve">- very few or no flws, &gt;66% of flw heads </t>
    </r>
    <r>
      <rPr>
        <u/>
        <sz val="11"/>
        <color theme="1"/>
        <rFont val="Calibri"/>
        <family val="2"/>
        <scheme val="minor"/>
      </rPr>
      <t>bitten</t>
    </r>
    <r>
      <rPr>
        <sz val="11"/>
        <color theme="1"/>
        <rFont val="Calibri"/>
        <family val="2"/>
        <scheme val="minor"/>
      </rPr>
      <t xml:space="preserve"> off;
</t>
    </r>
    <r>
      <rPr>
        <b/>
        <sz val="11"/>
        <color theme="1"/>
        <rFont val="Calibri"/>
        <family val="2"/>
        <scheme val="minor"/>
      </rPr>
      <t>M</t>
    </r>
    <r>
      <rPr>
        <sz val="11"/>
        <color theme="1"/>
        <rFont val="Calibri"/>
        <family val="2"/>
        <scheme val="minor"/>
      </rPr>
      <t xml:space="preserve">- scattered to moderately abund. Flw heads, 33-66% of flw heads bitten off;
</t>
    </r>
    <r>
      <rPr>
        <b/>
        <sz val="11"/>
        <color theme="1"/>
        <rFont val="Calibri"/>
        <family val="2"/>
        <scheme val="minor"/>
      </rPr>
      <t>L</t>
    </r>
    <r>
      <rPr>
        <sz val="11"/>
        <color theme="1"/>
        <rFont val="Calibri"/>
        <family val="2"/>
        <scheme val="minor"/>
      </rPr>
      <t>- plants carrying many flw heads, &lt;33% of flw heads bitten off.</t>
    </r>
  </si>
  <si>
    <r>
      <t xml:space="preserve">Frequency or abundance of rushes or “grassland” species such as </t>
    </r>
    <r>
      <rPr>
        <b/>
        <i/>
        <sz val="9"/>
        <color theme="1"/>
        <rFont val="Arial"/>
        <family val="2"/>
      </rPr>
      <t>Agro cani</t>
    </r>
    <r>
      <rPr>
        <b/>
        <sz val="9"/>
        <color theme="1"/>
        <rFont val="Arial"/>
        <family val="2"/>
      </rPr>
      <t xml:space="preserve">, </t>
    </r>
    <r>
      <rPr>
        <b/>
        <i/>
        <sz val="9"/>
        <color theme="1"/>
        <rFont val="Arial"/>
        <family val="2"/>
      </rPr>
      <t>A. capi, A. stolonifera, Anthox, Desc cesp, Gali saxa, Holc lana, Junc squa, Molini, Nardus,</t>
    </r>
    <r>
      <rPr>
        <b/>
        <sz val="9"/>
        <color theme="1"/>
        <rFont val="Arial"/>
        <family val="2"/>
      </rPr>
      <t xml:space="preserve"> and </t>
    </r>
    <r>
      <rPr>
        <b/>
        <i/>
        <sz val="9"/>
        <color theme="1"/>
        <rFont val="Arial"/>
        <family val="2"/>
      </rPr>
      <t>Pote erec</t>
    </r>
    <r>
      <rPr>
        <b/>
        <sz val="9"/>
        <color theme="1"/>
        <rFont val="Arial"/>
        <family val="2"/>
      </rPr>
      <t xml:space="preserve">; or </t>
    </r>
    <r>
      <rPr>
        <b/>
        <i/>
        <sz val="9"/>
        <color theme="1"/>
        <rFont val="Arial"/>
        <family val="2"/>
      </rPr>
      <t>of Junc effu</t>
    </r>
    <r>
      <rPr>
        <b/>
        <sz val="9"/>
        <color theme="1"/>
        <rFont val="Arial"/>
        <family val="2"/>
      </rPr>
      <t xml:space="preserve"> or </t>
    </r>
    <r>
      <rPr>
        <b/>
        <i/>
        <sz val="9"/>
        <color theme="1"/>
        <rFont val="Arial"/>
        <family val="2"/>
      </rPr>
      <t>J. acuti</t>
    </r>
    <r>
      <rPr>
        <b/>
        <sz val="9"/>
        <color theme="1"/>
        <rFont val="Arial"/>
        <family val="2"/>
      </rPr>
      <t xml:space="preserve">; or of </t>
    </r>
    <r>
      <rPr>
        <b/>
        <i/>
        <sz val="9"/>
        <color theme="1"/>
        <rFont val="Arial"/>
        <family val="2"/>
      </rPr>
      <t>Poly comm.</t>
    </r>
  </si>
  <si>
    <t>Chronic High- DecreasingDecreasing</t>
  </si>
  <si>
    <r>
      <rPr>
        <b/>
        <sz val="11"/>
        <color theme="1"/>
        <rFont val="Calibri"/>
        <family val="2"/>
        <scheme val="minor"/>
      </rPr>
      <t>H</t>
    </r>
    <r>
      <rPr>
        <sz val="11"/>
        <color theme="1"/>
        <rFont val="Calibri"/>
        <family val="2"/>
        <scheme val="minor"/>
      </rPr>
      <t xml:space="preserve">- bare peat/mud across &gt;75%of width of the flush. Veg. cover very  sparse or apparently absent;
</t>
    </r>
    <r>
      <rPr>
        <b/>
        <sz val="11"/>
        <color theme="1"/>
        <rFont val="Calibri"/>
        <family val="2"/>
        <scheme val="minor"/>
      </rPr>
      <t>M</t>
    </r>
    <r>
      <rPr>
        <sz val="11"/>
        <color theme="1"/>
        <rFont val="Calibri"/>
        <family val="2"/>
        <scheme val="minor"/>
      </rPr>
      <t xml:space="preserve">- bare peat/mud across 25-75% of width of flush.  Veg.cover clearly present though patchy;
</t>
    </r>
    <r>
      <rPr>
        <b/>
        <sz val="11"/>
        <color theme="1"/>
        <rFont val="Calibri"/>
        <family val="2"/>
        <scheme val="minor"/>
      </rPr>
      <t>L</t>
    </r>
    <r>
      <rPr>
        <sz val="11"/>
        <color theme="1"/>
        <rFont val="Calibri"/>
        <family val="2"/>
        <scheme val="minor"/>
      </rPr>
      <t>- bare peat/mud across &lt;25% of width of the flush.  Veg. cover more o less continuous, possibly with patchy breaks in the cover.</t>
    </r>
  </si>
  <si>
    <r>
      <rPr>
        <b/>
        <sz val="11"/>
        <color theme="1"/>
        <rFont val="Calibri"/>
        <family val="2"/>
        <scheme val="minor"/>
      </rPr>
      <t>Chronic Low</t>
    </r>
    <r>
      <rPr>
        <sz val="11"/>
        <color theme="1"/>
        <rFont val="Calibri"/>
        <family val="2"/>
        <scheme val="minor"/>
      </rPr>
      <t xml:space="preserve"> - &gt;1.5m</t>
    </r>
  </si>
  <si>
    <t>M15b</t>
  </si>
  <si>
    <t>&lt;5</t>
  </si>
  <si>
    <r>
      <t xml:space="preserve">Record the % of the plot covered by intact Sphagnum spp. </t>
    </r>
    <r>
      <rPr>
        <sz val="8"/>
        <color rgb="FFFF0000"/>
        <rFont val="Arial"/>
        <family val="2"/>
      </rPr>
      <t>(2x2m)</t>
    </r>
  </si>
  <si>
    <t>&lt;1</t>
  </si>
  <si>
    <t>TN</t>
  </si>
  <si>
    <t>Red deer?</t>
  </si>
  <si>
    <t>M17b</t>
  </si>
  <si>
    <t>Date</t>
  </si>
  <si>
    <t>Trampling &amp; grazing of pool systems &amp; water tracks(dung plot area)</t>
  </si>
  <si>
    <r>
      <t>Trampling/grazing of pool systems &amp; water tracks</t>
    </r>
    <r>
      <rPr>
        <b/>
        <sz val="11"/>
        <color rgb="FFFF0000"/>
        <rFont val="Arial"/>
        <family val="2"/>
      </rPr>
      <t>(2x2m)</t>
    </r>
  </si>
  <si>
    <t>Chronic Low but prob. best as medium or uninformative</t>
  </si>
  <si>
    <t>None obvious</t>
  </si>
  <si>
    <r>
      <t xml:space="preserve">Rubu cham Amount of flower or fruit on </t>
    </r>
    <r>
      <rPr>
        <b/>
        <i/>
        <sz val="11"/>
        <color theme="1"/>
        <rFont val="Arial"/>
        <family val="2"/>
      </rPr>
      <t>Rubu cham</t>
    </r>
  </si>
  <si>
    <r>
      <t xml:space="preserve">Erio flw </t>
    </r>
    <r>
      <rPr>
        <b/>
        <sz val="11"/>
        <color rgb="FFFF0000"/>
        <rFont val="Arial"/>
        <family val="2"/>
      </rPr>
      <t xml:space="preserve">IN Plot </t>
    </r>
    <r>
      <rPr>
        <b/>
        <sz val="11"/>
        <color rgb="FF151208"/>
        <rFont val="Arial"/>
        <family val="2"/>
      </rPr>
      <t>Amount of flowering of Eriophorum spp.</t>
    </r>
  </si>
  <si>
    <r>
      <t>H</t>
    </r>
    <r>
      <rPr>
        <sz val="11"/>
        <color rgb="FF24221A"/>
        <rFont val="Arial"/>
        <family val="2"/>
      </rPr>
      <t>-</t>
    </r>
    <r>
      <rPr>
        <sz val="11"/>
        <color rgb="FF0B0800"/>
        <rFont val="Arial"/>
        <family val="2"/>
      </rPr>
      <t xml:space="preserve"> </t>
    </r>
    <r>
      <rPr>
        <sz val="11"/>
        <color rgb="FF040000"/>
        <rFont val="Arial"/>
        <family val="2"/>
      </rPr>
      <t xml:space="preserve">Most </t>
    </r>
    <r>
      <rPr>
        <i/>
        <sz val="11"/>
        <color rgb="FF040000"/>
        <rFont val="Arial"/>
        <family val="2"/>
      </rPr>
      <t>Sphag</t>
    </r>
    <r>
      <rPr>
        <sz val="11"/>
        <color rgb="FF040000"/>
        <rFont val="Arial"/>
        <family val="2"/>
      </rPr>
      <t xml:space="preserve"> surfaces broken by </t>
    </r>
    <r>
      <rPr>
        <sz val="11"/>
        <color rgb="FFFF0000"/>
        <rFont val="Arial"/>
        <family val="2"/>
      </rPr>
      <t>AA note read as WITH</t>
    </r>
    <r>
      <rPr>
        <sz val="11"/>
        <color rgb="FF040000"/>
        <rFont val="Arial"/>
        <family val="2"/>
      </rPr>
      <t xml:space="preserve"> hoof prints over most of bog surface. Loose &amp; bleached portions of </t>
    </r>
    <r>
      <rPr>
        <i/>
        <sz val="11"/>
        <color rgb="FF040000"/>
        <rFont val="Arial"/>
        <family val="2"/>
      </rPr>
      <t xml:space="preserve">Sphag </t>
    </r>
    <r>
      <rPr>
        <sz val="11"/>
        <color rgb="FF040000"/>
        <rFont val="Arial"/>
        <family val="2"/>
      </rPr>
      <t>frequent</t>
    </r>
    <r>
      <rPr>
        <sz val="11"/>
        <color rgb="FF000000"/>
        <rFont val="Arial"/>
        <family val="2"/>
      </rPr>
      <t xml:space="preserve">. 
</t>
    </r>
    <r>
      <rPr>
        <b/>
        <sz val="11"/>
        <color rgb="FF000000"/>
        <rFont val="Arial"/>
        <family val="2"/>
      </rPr>
      <t>M</t>
    </r>
    <r>
      <rPr>
        <sz val="11"/>
        <color rgb="FF000000"/>
        <rFont val="Arial"/>
        <family val="2"/>
      </rPr>
      <t xml:space="preserve">- minority of Sphag surfaces broken by hoof prints, locally distributed over the bog surface. Loose and bleached portions of </t>
    </r>
    <r>
      <rPr>
        <i/>
        <sz val="11"/>
        <color rgb="FF000000"/>
        <rFont val="Arial"/>
        <family val="2"/>
      </rPr>
      <t xml:space="preserve">Sphag </t>
    </r>
    <r>
      <rPr>
        <sz val="11"/>
        <color rgb="FF000000"/>
        <rFont val="Arial"/>
        <family val="2"/>
      </rPr>
      <t xml:space="preserve">very local. 
</t>
    </r>
    <r>
      <rPr>
        <b/>
        <sz val="11"/>
        <color rgb="FF000000"/>
        <rFont val="Arial"/>
        <family val="2"/>
      </rPr>
      <t>L</t>
    </r>
    <r>
      <rPr>
        <sz val="11"/>
        <color rgb="FF000000"/>
        <rFont val="Arial"/>
        <family val="2"/>
      </rPr>
      <t>- Most Sphagnum moss surfaces intact. Evidence of hoof prints only found after extensive searching. Loose and bleached portions of Sphagnum mosses absent or very infrequent.</t>
    </r>
  </si>
  <si>
    <r>
      <t xml:space="preserve">Bet nana Browsing of </t>
    </r>
    <r>
      <rPr>
        <b/>
        <i/>
        <sz val="11"/>
        <color rgb="FF0A0600"/>
        <rFont val="Arial"/>
        <family val="2"/>
      </rPr>
      <t>Betula nana</t>
    </r>
  </si>
  <si>
    <r>
      <rPr>
        <b/>
        <sz val="11"/>
        <color theme="1"/>
        <rFont val="Arial"/>
        <family val="2"/>
      </rPr>
      <t>H</t>
    </r>
    <r>
      <rPr>
        <sz val="11"/>
        <color theme="1"/>
        <rFont val="Arial"/>
        <family val="2"/>
      </rPr>
      <t xml:space="preserve">= frequent &amp; conspicuous, perhaps actively eroding;
</t>
    </r>
    <r>
      <rPr>
        <b/>
        <sz val="11"/>
        <color theme="1"/>
        <rFont val="Arial"/>
        <family val="2"/>
      </rPr>
      <t>M</t>
    </r>
    <r>
      <rPr>
        <sz val="11"/>
        <color theme="1"/>
        <rFont val="Arial"/>
        <family val="2"/>
      </rPr>
      <t xml:space="preserve">= localised and infrequent.  Little or no active erosion;
</t>
    </r>
    <r>
      <rPr>
        <b/>
        <sz val="11"/>
        <color theme="1"/>
        <rFont val="Arial"/>
        <family val="2"/>
      </rPr>
      <t>L</t>
    </r>
    <r>
      <rPr>
        <sz val="11"/>
        <color theme="1"/>
        <rFont val="Arial"/>
        <family val="2"/>
      </rPr>
      <t>= Very scarce/</t>
    </r>
    <r>
      <rPr>
        <sz val="11"/>
        <color rgb="FFFF0000"/>
        <rFont val="Arial"/>
        <family val="2"/>
      </rPr>
      <t>absent</t>
    </r>
    <r>
      <rPr>
        <sz val="11"/>
        <color theme="1"/>
        <rFont val="Arial"/>
        <family val="2"/>
      </rPr>
      <t>, or if present then erosion inactive and ground revegetating</t>
    </r>
  </si>
  <si>
    <r>
      <t>Junc squa Abundance o</t>
    </r>
    <r>
      <rPr>
        <b/>
        <sz val="11"/>
        <color rgb="FF1E1B11"/>
        <rFont val="Arial"/>
        <family val="2"/>
      </rPr>
      <t xml:space="preserve">f </t>
    </r>
    <r>
      <rPr>
        <b/>
        <i/>
        <sz val="11"/>
        <color rgb="FF1E1B11"/>
        <rFont val="Arial"/>
        <family val="2"/>
      </rPr>
      <t>J</t>
    </r>
    <r>
      <rPr>
        <b/>
        <i/>
        <sz val="11"/>
        <color rgb="FF0A0600"/>
        <rFont val="Arial"/>
        <family val="2"/>
      </rPr>
      <t>un</t>
    </r>
    <r>
      <rPr>
        <b/>
        <i/>
        <sz val="11"/>
        <color rgb="FF1E1B11"/>
        <rFont val="Arial"/>
        <family val="2"/>
      </rPr>
      <t xml:space="preserve">c </t>
    </r>
    <r>
      <rPr>
        <b/>
        <i/>
        <sz val="11"/>
        <color rgb="FF35342F"/>
        <rFont val="Arial"/>
        <family val="2"/>
      </rPr>
      <t>s</t>
    </r>
    <r>
      <rPr>
        <b/>
        <i/>
        <sz val="11"/>
        <color rgb="FF0A0600"/>
        <rFont val="Arial"/>
        <family val="2"/>
      </rPr>
      <t>qua</t>
    </r>
    <r>
      <rPr>
        <b/>
        <i/>
        <sz val="11"/>
        <color rgb="FF1E1B11"/>
        <rFont val="Arial"/>
        <family val="2"/>
      </rPr>
      <t xml:space="preserve"> </t>
    </r>
    <r>
      <rPr>
        <b/>
        <sz val="11"/>
        <color rgb="FF0A0600"/>
        <rFont val="Arial"/>
        <family val="2"/>
      </rPr>
      <t xml:space="preserve">and </t>
    </r>
    <r>
      <rPr>
        <b/>
        <sz val="11"/>
        <color rgb="FF1E1B11"/>
        <rFont val="Arial"/>
        <family val="2"/>
      </rPr>
      <t>it</t>
    </r>
    <r>
      <rPr>
        <b/>
        <sz val="11"/>
        <color rgb="FF0A0600"/>
        <rFont val="Arial"/>
        <family val="2"/>
      </rPr>
      <t>s gro</t>
    </r>
    <r>
      <rPr>
        <b/>
        <sz val="11"/>
        <color rgb="FF1E1B11"/>
        <rFont val="Arial"/>
        <family val="2"/>
      </rPr>
      <t>w</t>
    </r>
    <r>
      <rPr>
        <b/>
        <sz val="11"/>
        <color rgb="FF0A0600"/>
        <rFont val="Arial"/>
        <family val="2"/>
      </rPr>
      <t>th relati</t>
    </r>
    <r>
      <rPr>
        <b/>
        <sz val="11"/>
        <color rgb="FF1E1B11"/>
        <rFont val="Arial"/>
        <family val="2"/>
      </rPr>
      <t>v</t>
    </r>
    <r>
      <rPr>
        <b/>
        <sz val="11"/>
        <color rgb="FF0A0600"/>
        <rFont val="Arial"/>
        <family val="2"/>
      </rPr>
      <t>e t</t>
    </r>
    <r>
      <rPr>
        <b/>
        <sz val="11"/>
        <color rgb="FF030000"/>
        <rFont val="Arial"/>
        <family val="2"/>
      </rPr>
      <t>o o</t>
    </r>
    <r>
      <rPr>
        <b/>
        <sz val="11"/>
        <color rgb="FF0A0600"/>
        <rFont val="Arial"/>
        <family val="2"/>
      </rPr>
      <t xml:space="preserve">ther </t>
    </r>
    <r>
      <rPr>
        <b/>
        <sz val="11"/>
        <color rgb="FF1E1B11"/>
        <rFont val="Arial"/>
        <family val="2"/>
      </rPr>
      <t>veg.</t>
    </r>
    <r>
      <rPr>
        <b/>
        <sz val="11"/>
        <color rgb="FF0A0600"/>
        <rFont val="Arial"/>
        <family val="2"/>
      </rPr>
      <t xml:space="preserve"> co</t>
    </r>
    <r>
      <rPr>
        <b/>
        <sz val="11"/>
        <color rgb="FF1E1B11"/>
        <rFont val="Arial"/>
        <family val="2"/>
      </rPr>
      <t>m</t>
    </r>
    <r>
      <rPr>
        <b/>
        <sz val="11"/>
        <color rgb="FF0A0600"/>
        <rFont val="Arial"/>
        <family val="2"/>
      </rPr>
      <t>p</t>
    </r>
    <r>
      <rPr>
        <b/>
        <sz val="11"/>
        <color rgb="FF030000"/>
        <rFont val="Arial"/>
        <family val="2"/>
      </rPr>
      <t>o</t>
    </r>
    <r>
      <rPr>
        <b/>
        <sz val="11"/>
        <color rgb="FF0A0600"/>
        <rFont val="Arial"/>
        <family val="2"/>
      </rPr>
      <t>nents</t>
    </r>
  </si>
  <si>
    <r>
      <t>% of the</t>
    </r>
    <r>
      <rPr>
        <b/>
        <u/>
        <sz val="11"/>
        <color rgb="FFFF0000"/>
        <rFont val="Arial"/>
        <family val="2"/>
      </rPr>
      <t xml:space="preserve"> plot</t>
    </r>
    <r>
      <rPr>
        <b/>
        <sz val="11"/>
        <color rgb="FFFF0000"/>
        <rFont val="Arial"/>
        <family val="2"/>
      </rPr>
      <t xml:space="preserve"> disturbed by hoofprints.</t>
    </r>
  </si>
  <si>
    <t>% Sphag cover</t>
  </si>
  <si>
    <r>
      <t>Eric tetr Signs of bro</t>
    </r>
    <r>
      <rPr>
        <b/>
        <sz val="11"/>
        <color rgb="FF2E2B22"/>
        <rFont val="Arial"/>
        <family val="2"/>
      </rPr>
      <t>w</t>
    </r>
    <r>
      <rPr>
        <b/>
        <sz val="11"/>
        <color rgb="FF151208"/>
        <rFont val="Arial"/>
        <family val="2"/>
      </rPr>
      <t xml:space="preserve">sing on </t>
    </r>
    <r>
      <rPr>
        <b/>
        <i/>
        <sz val="11"/>
        <color rgb="FF2E2B22"/>
        <rFont val="Arial"/>
        <family val="2"/>
      </rPr>
      <t>A</t>
    </r>
    <r>
      <rPr>
        <b/>
        <i/>
        <sz val="11"/>
        <color rgb="FF151208"/>
        <rFont val="Arial"/>
        <family val="2"/>
      </rPr>
      <t>rc</t>
    </r>
    <r>
      <rPr>
        <b/>
        <i/>
        <sz val="11"/>
        <color rgb="FF2E2B22"/>
        <rFont val="Arial"/>
        <family val="2"/>
      </rPr>
      <t>t</t>
    </r>
    <r>
      <rPr>
        <b/>
        <i/>
        <sz val="11"/>
        <color rgb="FF151208"/>
        <rFont val="Arial"/>
        <family val="2"/>
      </rPr>
      <t>o</t>
    </r>
    <r>
      <rPr>
        <b/>
        <i/>
        <sz val="11"/>
        <color rgb="FF2E2B22"/>
        <rFont val="Arial"/>
        <family val="2"/>
      </rPr>
      <t xml:space="preserve"> </t>
    </r>
    <r>
      <rPr>
        <b/>
        <i/>
        <sz val="11"/>
        <color rgb="FF151208"/>
        <rFont val="Arial"/>
        <family val="2"/>
      </rPr>
      <t>uva-ur</t>
    </r>
    <r>
      <rPr>
        <b/>
        <i/>
        <sz val="11"/>
        <color rgb="FF2E2B22"/>
        <rFont val="Arial"/>
        <family val="2"/>
      </rPr>
      <t>s</t>
    </r>
    <r>
      <rPr>
        <b/>
        <i/>
        <sz val="11"/>
        <color rgb="FF151208"/>
        <rFont val="Arial"/>
        <family val="2"/>
      </rPr>
      <t>i</t>
    </r>
    <r>
      <rPr>
        <b/>
        <i/>
        <sz val="11"/>
        <color rgb="FF4E4E4B"/>
        <rFont val="Arial"/>
        <family val="2"/>
      </rPr>
      <t xml:space="preserve">, </t>
    </r>
    <r>
      <rPr>
        <b/>
        <i/>
        <sz val="11"/>
        <color rgb="FF2E2B22"/>
        <rFont val="Arial"/>
        <family val="2"/>
      </rPr>
      <t>E</t>
    </r>
    <r>
      <rPr>
        <b/>
        <i/>
        <sz val="11"/>
        <color rgb="FF151208"/>
        <rFont val="Arial"/>
        <family val="2"/>
      </rPr>
      <t>mpe nigr</t>
    </r>
    <r>
      <rPr>
        <b/>
        <i/>
        <sz val="11"/>
        <color rgb="FF2E2B22"/>
        <rFont val="Arial"/>
        <family val="2"/>
      </rPr>
      <t xml:space="preserve">, </t>
    </r>
    <r>
      <rPr>
        <b/>
        <i/>
        <sz val="11"/>
        <color rgb="FF151208"/>
        <rFont val="Arial"/>
        <family val="2"/>
      </rPr>
      <t xml:space="preserve">Eric tetr </t>
    </r>
    <r>
      <rPr>
        <b/>
        <sz val="11"/>
        <color rgb="FF151208"/>
        <rFont val="Arial"/>
        <family val="2"/>
      </rPr>
      <t xml:space="preserve">or </t>
    </r>
    <r>
      <rPr>
        <b/>
        <i/>
        <sz val="11"/>
        <color rgb="FF2E2B22"/>
        <rFont val="Arial"/>
        <family val="2"/>
      </rPr>
      <t>V</t>
    </r>
    <r>
      <rPr>
        <b/>
        <i/>
        <sz val="11"/>
        <color rgb="FF151208"/>
        <rFont val="Arial"/>
        <family val="2"/>
      </rPr>
      <t>a</t>
    </r>
    <r>
      <rPr>
        <b/>
        <i/>
        <sz val="11"/>
        <color rgb="FF2E2B22"/>
        <rFont val="Arial"/>
        <family val="2"/>
      </rPr>
      <t>c</t>
    </r>
    <r>
      <rPr>
        <b/>
        <i/>
        <sz val="11"/>
        <color rgb="FF151208"/>
        <rFont val="Arial"/>
        <family val="2"/>
      </rPr>
      <t>c vitis-idaea</t>
    </r>
    <r>
      <rPr>
        <b/>
        <sz val="11"/>
        <color rgb="FF4E4E4B"/>
        <rFont val="Arial"/>
        <family val="2"/>
      </rPr>
      <t xml:space="preserve"> </t>
    </r>
  </si>
  <si>
    <r>
      <t>Erio flwr</t>
    </r>
    <r>
      <rPr>
        <b/>
        <sz val="11"/>
        <color rgb="FFFF0000"/>
        <rFont val="Arial"/>
        <family val="2"/>
      </rPr>
      <t xml:space="preserve"> large scale</t>
    </r>
    <r>
      <rPr>
        <b/>
        <sz val="11"/>
        <color theme="1"/>
        <rFont val="Arial"/>
        <family val="2"/>
      </rPr>
      <t xml:space="preserve"> Amount of flowering Eriophorum spp.</t>
    </r>
    <r>
      <rPr>
        <b/>
        <sz val="11"/>
        <color rgb="FFFF0000"/>
        <rFont val="Arial"/>
        <family val="2"/>
      </rPr>
      <t xml:space="preserve"> larger scale</t>
    </r>
  </si>
  <si>
    <r>
      <t xml:space="preserve">%  plot re-vegetating bare peat, e.g. with established </t>
    </r>
    <r>
      <rPr>
        <b/>
        <i/>
        <sz val="11"/>
        <color rgb="FFFF0000"/>
        <rFont val="Arial"/>
        <family val="2"/>
      </rPr>
      <t>Eriophorum sp.</t>
    </r>
  </si>
  <si>
    <t>Extent of paths sheep, deer, cattle paths</t>
  </si>
  <si>
    <r>
      <t>H</t>
    </r>
    <r>
      <rPr>
        <sz val="11"/>
        <color rgb="FF24221A"/>
        <rFont val="Arial"/>
        <family val="2"/>
      </rPr>
      <t>-</t>
    </r>
    <r>
      <rPr>
        <sz val="11"/>
        <color rgb="FF0B0800"/>
        <rFont val="Arial"/>
        <family val="2"/>
      </rPr>
      <t xml:space="preserve"> </t>
    </r>
    <r>
      <rPr>
        <sz val="11"/>
        <color rgb="FF040000"/>
        <rFont val="Arial"/>
        <family val="2"/>
      </rPr>
      <t xml:space="preserve">Edges of pools broken down, neither abrupt vertical sides nor sloping </t>
    </r>
    <r>
      <rPr>
        <i/>
        <sz val="11"/>
        <color rgb="FF040000"/>
        <rFont val="Arial"/>
        <family val="2"/>
      </rPr>
      <t xml:space="preserve">Sphag </t>
    </r>
    <r>
      <rPr>
        <sz val="11"/>
        <color rgb="FF040000"/>
        <rFont val="Arial"/>
        <family val="2"/>
      </rPr>
      <t>covered edges. Wet hollows obviously trampled</t>
    </r>
    <r>
      <rPr>
        <sz val="11"/>
        <color rgb="FF363731"/>
        <rFont val="Arial"/>
        <family val="2"/>
      </rPr>
      <t xml:space="preserve">, </t>
    </r>
    <r>
      <rPr>
        <u/>
        <sz val="11"/>
        <color rgb="FF040000"/>
        <rFont val="Arial"/>
        <family val="2"/>
      </rPr>
      <t>hoof prints abundant,</t>
    </r>
    <r>
      <rPr>
        <sz val="11"/>
        <color rgb="FF040000"/>
        <rFont val="Arial"/>
        <family val="2"/>
      </rPr>
      <t xml:space="preserve"> </t>
    </r>
    <r>
      <rPr>
        <i/>
        <sz val="11"/>
        <color rgb="FF040000"/>
        <rFont val="Arial"/>
        <family val="2"/>
      </rPr>
      <t xml:space="preserve">Sphag </t>
    </r>
    <r>
      <rPr>
        <sz val="11"/>
        <color rgb="FF040000"/>
        <rFont val="Arial"/>
        <family val="2"/>
      </rPr>
      <t>cover much disturbed or absent</t>
    </r>
    <r>
      <rPr>
        <sz val="11"/>
        <color rgb="FF000000"/>
        <rFont val="Arial"/>
        <family val="2"/>
      </rPr>
      <t>.</t>
    </r>
    <r>
      <rPr>
        <sz val="11"/>
        <color rgb="FFFF0000"/>
        <rFont val="Arial"/>
        <family val="2"/>
      </rPr>
      <t xml:space="preserve"> AA comment assessed as high if hoof prints abundant even if Sphag cover still high</t>
    </r>
    <r>
      <rPr>
        <sz val="11"/>
        <color rgb="FF000000"/>
        <rFont val="Arial"/>
        <family val="2"/>
      </rPr>
      <t xml:space="preserve">
M- minority of Sphag moss surface broken by hoof prints, locally distributed over bog surface. Loose and bleached portions of Spha very local. 
</t>
    </r>
    <r>
      <rPr>
        <b/>
        <sz val="11"/>
        <color rgb="FF000000"/>
        <rFont val="Arial"/>
        <family val="2"/>
      </rPr>
      <t>L</t>
    </r>
    <r>
      <rPr>
        <sz val="11"/>
        <color rgb="FF000000"/>
        <rFont val="Arial"/>
        <family val="2"/>
      </rPr>
      <t xml:space="preserve">- No evidence of trampling or grazing around pools, particularly those containing </t>
    </r>
    <r>
      <rPr>
        <i/>
        <sz val="11"/>
        <color rgb="FF000000"/>
        <rFont val="Arial"/>
        <family val="2"/>
      </rPr>
      <t>Meny trif</t>
    </r>
    <r>
      <rPr>
        <sz val="11"/>
        <color rgb="FF000000"/>
        <rFont val="Arial"/>
        <family val="2"/>
      </rPr>
      <t xml:space="preserve">, and water tracks. Wet hollows with intact </t>
    </r>
    <r>
      <rPr>
        <i/>
        <sz val="11"/>
        <color rgb="FF000000"/>
        <rFont val="Arial"/>
        <family val="2"/>
      </rPr>
      <t>Sphag cusp</t>
    </r>
    <r>
      <rPr>
        <sz val="11"/>
        <color rgb="FF000000"/>
        <rFont val="Arial"/>
        <family val="2"/>
      </rPr>
      <t xml:space="preserve"> cover. </t>
    </r>
  </si>
  <si>
    <r>
      <t>Hoof in BP Abundanc</t>
    </r>
    <r>
      <rPr>
        <b/>
        <sz val="11"/>
        <color rgb="FF201C11"/>
        <rFont val="Arial"/>
        <family val="2"/>
      </rPr>
      <t xml:space="preserve">e </t>
    </r>
    <r>
      <rPr>
        <b/>
        <sz val="11"/>
        <color rgb="FF0A0600"/>
        <rFont val="Arial"/>
        <family val="2"/>
      </rPr>
      <t xml:space="preserve">of hoof prints in </t>
    </r>
    <r>
      <rPr>
        <b/>
        <sz val="11"/>
        <color rgb="FFFF0000"/>
        <rFont val="Arial"/>
        <family val="2"/>
      </rPr>
      <t>BP</t>
    </r>
    <r>
      <rPr>
        <b/>
        <sz val="11"/>
        <color rgb="FF0A0600"/>
        <rFont val="Arial"/>
        <family val="2"/>
      </rPr>
      <t xml:space="preserve"> o</t>
    </r>
    <r>
      <rPr>
        <b/>
        <sz val="11"/>
        <color rgb="FF201C11"/>
        <rFont val="Arial"/>
        <family val="2"/>
      </rPr>
      <t>v</t>
    </r>
    <r>
      <rPr>
        <b/>
        <sz val="11"/>
        <color rgb="FF0A0600"/>
        <rFont val="Arial"/>
        <family val="2"/>
      </rPr>
      <t>er the ass</t>
    </r>
    <r>
      <rPr>
        <b/>
        <sz val="11"/>
        <color rgb="FF201C11"/>
        <rFont val="Arial"/>
        <family val="2"/>
      </rPr>
      <t>.</t>
    </r>
    <r>
      <rPr>
        <b/>
        <sz val="11"/>
        <color rgb="FF0A0600"/>
        <rFont val="Arial"/>
        <family val="2"/>
      </rPr>
      <t xml:space="preserve"> un</t>
    </r>
    <r>
      <rPr>
        <b/>
        <sz val="11"/>
        <color rgb="FF201C11"/>
        <rFont val="Arial"/>
        <family val="2"/>
      </rPr>
      <t>i</t>
    </r>
    <r>
      <rPr>
        <b/>
        <sz val="11"/>
        <color rgb="FF0A0600"/>
        <rFont val="Arial"/>
        <family val="2"/>
      </rPr>
      <t>t (2x2)</t>
    </r>
  </si>
  <si>
    <r>
      <t>H</t>
    </r>
    <r>
      <rPr>
        <sz val="11"/>
        <color rgb="FF24221A"/>
        <rFont val="Arial"/>
        <family val="2"/>
      </rPr>
      <t>-</t>
    </r>
    <r>
      <rPr>
        <sz val="11"/>
        <color rgb="FF0B0800"/>
        <rFont val="Arial"/>
        <family val="2"/>
      </rPr>
      <t xml:space="preserve"> </t>
    </r>
    <r>
      <rPr>
        <sz val="11"/>
        <color rgb="FF0A0600"/>
        <rFont val="Arial"/>
        <family val="2"/>
      </rPr>
      <t>Conspicuous &amp; e</t>
    </r>
    <r>
      <rPr>
        <sz val="11"/>
        <color rgb="FF201C11"/>
        <rFont val="Arial"/>
        <family val="2"/>
      </rPr>
      <t>x</t>
    </r>
    <r>
      <rPr>
        <sz val="11"/>
        <color rgb="FF0A0600"/>
        <rFont val="Arial"/>
        <family val="2"/>
      </rPr>
      <t>tensi</t>
    </r>
    <r>
      <rPr>
        <sz val="11"/>
        <color rgb="FF201C11"/>
        <rFont val="Arial"/>
        <family val="2"/>
      </rPr>
      <t>ve</t>
    </r>
    <r>
      <rPr>
        <sz val="11"/>
        <color rgb="FF0A0600"/>
        <rFont val="Arial"/>
        <family val="2"/>
      </rPr>
      <t>l</t>
    </r>
    <r>
      <rPr>
        <sz val="11"/>
        <color rgb="FF201C11"/>
        <rFont val="Arial"/>
        <family val="2"/>
      </rPr>
      <t xml:space="preserve">y </t>
    </r>
    <r>
      <rPr>
        <sz val="11"/>
        <color rgb="FF0A0600"/>
        <rFont val="Arial"/>
        <family val="2"/>
      </rPr>
      <t>present</t>
    </r>
    <r>
      <rPr>
        <sz val="11"/>
        <color rgb="FF000000"/>
        <rFont val="Arial"/>
        <family val="2"/>
      </rPr>
      <t xml:space="preserve">. </t>
    </r>
    <r>
      <rPr>
        <u/>
        <sz val="11"/>
        <color rgb="FF0A0600"/>
        <rFont val="Arial"/>
        <family val="2"/>
      </rPr>
      <t>Unmarked BP hard to find.</t>
    </r>
    <r>
      <rPr>
        <sz val="11"/>
        <color rgb="FF0A0600"/>
        <rFont val="Arial"/>
        <family val="2"/>
      </rPr>
      <t xml:space="preserve"> 
</t>
    </r>
    <r>
      <rPr>
        <b/>
        <sz val="11"/>
        <color rgb="FF0A0600"/>
        <rFont val="Arial"/>
        <family val="2"/>
      </rPr>
      <t>M</t>
    </r>
    <r>
      <rPr>
        <sz val="11"/>
        <color rgb="FF0A0600"/>
        <rFont val="Arial"/>
        <family val="2"/>
      </rPr>
      <t xml:space="preserve">- Patchily present. Unmarked bare peat can be found after limited searching.
</t>
    </r>
    <r>
      <rPr>
        <b/>
        <sz val="11"/>
        <color rgb="FF0A0600"/>
        <rFont val="Arial"/>
        <family val="2"/>
      </rPr>
      <t>L</t>
    </r>
    <r>
      <rPr>
        <sz val="11"/>
        <color rgb="FF0A0600"/>
        <rFont val="Arial"/>
        <family val="2"/>
      </rPr>
      <t xml:space="preserve">- Absent or very inconspicuous, extensive searching required to find hoof prints (AA addendendum in BP). </t>
    </r>
  </si>
  <si>
    <r>
      <t>Trampling &amp; grazing of pool systems &amp; water tracks</t>
    </r>
    <r>
      <rPr>
        <b/>
        <sz val="11"/>
        <color rgb="FFFF0000"/>
        <rFont val="Arial"/>
        <family val="2"/>
      </rPr>
      <t>(10x10)</t>
    </r>
  </si>
  <si>
    <r>
      <t xml:space="preserve">Hoof 10x10 (AActon additional assessment - Abundance of hoofprints in 10x10m </t>
    </r>
    <r>
      <rPr>
        <b/>
        <u/>
        <sz val="11"/>
        <color rgb="FF0A0600"/>
        <rFont val="Arial"/>
        <family val="2"/>
      </rPr>
      <t>(not necessarily BP</t>
    </r>
    <r>
      <rPr>
        <b/>
        <sz val="11"/>
        <color rgb="FF0A0600"/>
        <rFont val="Arial"/>
        <family val="2"/>
      </rPr>
      <t>)</t>
    </r>
  </si>
  <si>
    <t>Unofficial indicator</t>
  </si>
  <si>
    <r>
      <t xml:space="preserve">Trampling of </t>
    </r>
    <r>
      <rPr>
        <b/>
        <i/>
        <sz val="11"/>
        <color rgb="FF090600"/>
        <rFont val="Arial"/>
        <family val="2"/>
      </rPr>
      <t>Sphag</t>
    </r>
    <r>
      <rPr>
        <b/>
        <sz val="11"/>
        <color rgb="FF090600"/>
        <rFont val="Arial"/>
        <family val="2"/>
      </rPr>
      <t xml:space="preserve"> hummocks &amp; lawns </t>
    </r>
    <r>
      <rPr>
        <b/>
        <u/>
        <sz val="11"/>
        <color rgb="FF090600"/>
        <rFont val="Arial"/>
        <family val="2"/>
      </rPr>
      <t>in plot</t>
    </r>
  </si>
  <si>
    <r>
      <rPr>
        <b/>
        <sz val="11"/>
        <color theme="1"/>
        <rFont val="Arial"/>
        <family val="2"/>
      </rPr>
      <t>H</t>
    </r>
    <r>
      <rPr>
        <sz val="11"/>
        <color theme="1"/>
        <rFont val="Arial"/>
        <family val="2"/>
      </rPr>
      <t xml:space="preserve">- Browsed shoots conspicuous &amp; easy to find.  </t>
    </r>
    <r>
      <rPr>
        <sz val="11"/>
        <color rgb="FFFF0000"/>
        <rFont val="Arial"/>
        <family val="2"/>
      </rPr>
      <t xml:space="preserve">Dense branching: branches/shoots are stopped &amp; growth of </t>
    </r>
    <r>
      <rPr>
        <u/>
        <sz val="11"/>
        <color rgb="FFFF0000"/>
        <rFont val="Arial"/>
        <family val="2"/>
      </rPr>
      <t>main axes</t>
    </r>
    <r>
      <rPr>
        <sz val="11"/>
        <color rgb="FFFF0000"/>
        <rFont val="Arial"/>
        <family val="2"/>
      </rPr>
      <t>* changes direction every 1-2cm;</t>
    </r>
    <r>
      <rPr>
        <sz val="11"/>
        <color theme="1"/>
        <rFont val="Arial"/>
        <family val="2"/>
      </rPr>
      <t xml:space="preserve"> or, 1-2 yr old suckers, which may be several decimetes long, and relatively unbranched.  ANY </t>
    </r>
    <r>
      <rPr>
        <u/>
        <sz val="11"/>
        <color theme="1"/>
        <rFont val="Arial"/>
        <family val="2"/>
      </rPr>
      <t>extensive</t>
    </r>
    <r>
      <rPr>
        <sz val="11"/>
        <color theme="1"/>
        <rFont val="Arial"/>
        <family val="2"/>
      </rPr>
      <t xml:space="preserve"> browsing into old wood shoot material beyond current years growth.
</t>
    </r>
    <r>
      <rPr>
        <b/>
        <sz val="11"/>
        <color theme="1"/>
        <rFont val="Arial"/>
        <family val="2"/>
      </rPr>
      <t>M</t>
    </r>
    <r>
      <rPr>
        <sz val="11"/>
        <color theme="1"/>
        <rFont val="Arial"/>
        <family val="2"/>
      </rPr>
      <t xml:space="preserve">- Browsed shoots easy to find but not immediately conspicuous.  Variably dense branching: some branch axes change direction every 1-2cm but others grow for &gt;5cm without change in direction;
</t>
    </r>
    <r>
      <rPr>
        <b/>
        <sz val="11"/>
        <color theme="1"/>
        <rFont val="Arial"/>
        <family val="2"/>
      </rPr>
      <t>L</t>
    </r>
    <r>
      <rPr>
        <sz val="11"/>
        <color theme="1"/>
        <rFont val="Arial"/>
        <family val="2"/>
      </rPr>
      <t>- Browsed shoots difficult to find or absent.  Even, regular branching with most branches/shoots growing without change in direction for &gt;5cm.</t>
    </r>
  </si>
  <si>
    <t>?</t>
  </si>
  <si>
    <r>
      <t>H- Conspicuous &amp; extensively present. Unmarked BP (</t>
    </r>
    <r>
      <rPr>
        <b/>
        <sz val="11"/>
        <color rgb="FFFF0000"/>
        <rFont val="Arial"/>
        <family val="2"/>
      </rPr>
      <t>if present)</t>
    </r>
    <r>
      <rPr>
        <b/>
        <sz val="11"/>
        <color rgb="FF24221A"/>
        <rFont val="Arial"/>
        <family val="2"/>
      </rPr>
      <t xml:space="preserve"> hard to find. 
M- Patchily present. Unmarked bare peat (AA- </t>
    </r>
    <r>
      <rPr>
        <b/>
        <sz val="11"/>
        <color rgb="FFFF0000"/>
        <rFont val="Arial"/>
        <family val="2"/>
      </rPr>
      <t>if BP present</t>
    </r>
    <r>
      <rPr>
        <b/>
        <sz val="11"/>
        <color rgb="FF24221A"/>
        <rFont val="Arial"/>
        <family val="2"/>
      </rPr>
      <t xml:space="preserve">) can be found after limited searching.
L- Absent or very inconspicuous, extensive searching required to find hoof prints. </t>
    </r>
  </si>
  <si>
    <t>20?</t>
  </si>
  <si>
    <t>M?</t>
  </si>
  <si>
    <t>Photos</t>
  </si>
  <si>
    <t>Direction</t>
  </si>
  <si>
    <t>M19a</t>
  </si>
  <si>
    <t>M17a</t>
  </si>
  <si>
    <t>40?</t>
  </si>
  <si>
    <t>Chronic medium-Chronic High</t>
  </si>
  <si>
    <t>c. 30 head of cattle by ruins on west side of ravine exclosure, at least 100 sheep (incl. lambs) on east side of ravine exclosure along Torr na Moine. At least another 175 sheep counted on south side of Ben Hiant (binocs from Cnoc Breac above Camas nan Geall (by the public car park)).</t>
  </si>
  <si>
    <t>134-0958</t>
  </si>
  <si>
    <t>134-0959</t>
  </si>
  <si>
    <t>S</t>
  </si>
  <si>
    <t>&lt;10</t>
  </si>
  <si>
    <t>&lt;5 disturbed moss</t>
  </si>
  <si>
    <t>134-0962</t>
  </si>
  <si>
    <t>Small grassy patches amongst M6 with Junc. effu! With reduced grazing the Juncus would be likely take over the grassland completely.  Cattle grazing would probably be good.</t>
  </si>
  <si>
    <t>134-0974</t>
  </si>
  <si>
    <t>134-0975</t>
  </si>
  <si>
    <t>134-0976</t>
  </si>
  <si>
    <t>Small grassy patches amongst M6 with Junc. effu! With reduced grazing the Juncus would be likely take over the grassland completely.  Cattle grazing would probably be good.  Intermediate between smooth and tussock gsld.  Sheep scars on southern slopes of Hiant see TN2, 3.</t>
  </si>
  <si>
    <t>134-0983</t>
  </si>
  <si>
    <t>% of lvs grazed.</t>
  </si>
  <si>
    <t>U4a</t>
  </si>
  <si>
    <t xml:space="preserve">U5b in intimate mosaic with patches tending to U4d.  Some of the nearbybU4d with much Cx nigra, Cx. oedocarpa and grading to M6! </t>
  </si>
  <si>
    <t>M10a</t>
  </si>
  <si>
    <t>134-0985</t>
  </si>
  <si>
    <t>134-0984</t>
  </si>
  <si>
    <t>C, S</t>
  </si>
  <si>
    <t>Percentage of leaves of sedges &amp; grasses which collectively show signs of having been grazed</t>
  </si>
  <si>
    <r>
      <rPr>
        <b/>
        <sz val="11"/>
        <color theme="1"/>
        <rFont val="Calibri"/>
        <family val="2"/>
        <scheme val="minor"/>
      </rPr>
      <t>Chronic High</t>
    </r>
    <r>
      <rPr>
        <sz val="11"/>
        <color theme="1"/>
        <rFont val="Calibri"/>
        <family val="2"/>
        <scheme val="minor"/>
      </rPr>
      <t xml:space="preserve">- very frequent or abundantAND other indicators suggest current heavy grazing and trampling.  NB Molinia and at high alt. Desc cesp may be abundant even if heavy grazing has not occurred in the past.
</t>
    </r>
    <r>
      <rPr>
        <b/>
        <sz val="11"/>
        <color theme="1"/>
        <rFont val="Calibri"/>
        <family val="2"/>
        <scheme val="minor"/>
      </rPr>
      <t>Decreasing</t>
    </r>
    <r>
      <rPr>
        <sz val="11"/>
        <color theme="1"/>
        <rFont val="Calibri"/>
        <family val="2"/>
        <scheme val="minor"/>
      </rPr>
      <t xml:space="preserve">- very frequent or abundant AND other indicators suggest light grazing and trampling;
</t>
    </r>
    <r>
      <rPr>
        <b/>
        <sz val="11"/>
        <color theme="1"/>
        <rFont val="Calibri"/>
        <family val="2"/>
        <scheme val="minor"/>
      </rPr>
      <t>Increasing</t>
    </r>
    <r>
      <rPr>
        <sz val="11"/>
        <color theme="1"/>
        <rFont val="Calibri"/>
        <family val="2"/>
        <scheme val="minor"/>
      </rPr>
      <t>- Infrequent and sparse AND other indicators suggest heavy grazing and trampling</t>
    </r>
  </si>
  <si>
    <t>C</t>
  </si>
  <si>
    <t>134-0987, 0986</t>
  </si>
  <si>
    <t>A nice feature of the CG10 here are the yellow meadow anthills with thyme toppings (widespread in the CG10 areas of the old inbye of the Bourblaige township).  This is a feature that could be threatened if grazing becomes too low.</t>
  </si>
  <si>
    <t>134-0989</t>
  </si>
  <si>
    <t>134-0990</t>
  </si>
  <si>
    <t>Some grazing of Eric tetr, Marsh lousewort, Ranu flam. Overall grazing ML but trampling M tending to H.  Forbs probably ok but bryos may suffer ? Would need detailed monitoring of permanently marked plots to determine impact on bryos, trend. If grazing was reduced too much Molinia and dense Juncus could threaten the habitat.</t>
  </si>
  <si>
    <t>&lt;20</t>
  </si>
  <si>
    <t>&lt;15</t>
  </si>
  <si>
    <t>Note - quadrat orientated at 27 degrees to ensure within correct habitat.  Grazing/trampling level prob. fine. If grazing was reduced too much then dense Molinia and Junc acuti could threaten the habitat.</t>
  </si>
  <si>
    <r>
      <rPr>
        <b/>
        <sz val="11"/>
        <color theme="1"/>
        <rFont val="Calibri"/>
        <family val="2"/>
        <scheme val="minor"/>
      </rPr>
      <t>H</t>
    </r>
    <r>
      <rPr>
        <sz val="11"/>
        <color theme="1"/>
        <rFont val="Calibri"/>
        <family val="2"/>
        <scheme val="minor"/>
      </rPr>
      <t xml:space="preserve">- &gt;50% of surface poached, </t>
    </r>
    <r>
      <rPr>
        <u/>
        <sz val="11"/>
        <color theme="1"/>
        <rFont val="Calibri"/>
        <family val="2"/>
        <scheme val="minor"/>
      </rPr>
      <t>hoof prints clearly visible over virtually the entire flush</t>
    </r>
    <r>
      <rPr>
        <sz val="11"/>
        <color theme="1"/>
        <rFont val="Calibri"/>
        <family val="2"/>
        <scheme val="minor"/>
      </rPr>
      <t xml:space="preserve">;
</t>
    </r>
    <r>
      <rPr>
        <u/>
        <sz val="11"/>
        <color theme="1"/>
        <rFont val="Calibri"/>
        <family val="2"/>
        <scheme val="minor"/>
      </rPr>
      <t>AA added</t>
    </r>
    <r>
      <rPr>
        <sz val="11"/>
        <color theme="1"/>
        <rFont val="Calibri"/>
        <family val="2"/>
        <scheme val="minor"/>
      </rPr>
      <t>-</t>
    </r>
    <r>
      <rPr>
        <sz val="11"/>
        <color rgb="FF0070C0"/>
        <rFont val="Calibri"/>
        <family val="2"/>
        <scheme val="minor"/>
      </rPr>
      <t>MH less than 50pct actually poached to mud BUT hoof prints clearly visible over more than 50pct surface</t>
    </r>
    <r>
      <rPr>
        <sz val="11"/>
        <color theme="1"/>
        <rFont val="Calibri"/>
        <family val="2"/>
        <scheme val="minor"/>
      </rPr>
      <t xml:space="preserve">
</t>
    </r>
    <r>
      <rPr>
        <b/>
        <sz val="11"/>
        <color theme="1"/>
        <rFont val="Calibri"/>
        <family val="2"/>
        <scheme val="minor"/>
      </rPr>
      <t>M</t>
    </r>
    <r>
      <rPr>
        <sz val="11"/>
        <color theme="1"/>
        <rFont val="Calibri"/>
        <family val="2"/>
        <scheme val="minor"/>
      </rPr>
      <t xml:space="preserve">-&lt;50% of the surface, hoof prints not clearly visible, or absent, from some parts of the flush;
</t>
    </r>
    <r>
      <rPr>
        <b/>
        <sz val="11"/>
        <color theme="1"/>
        <rFont val="Calibri"/>
        <family val="2"/>
        <scheme val="minor"/>
      </rPr>
      <t>L</t>
    </r>
    <r>
      <rPr>
        <sz val="11"/>
        <color theme="1"/>
        <rFont val="Calibri"/>
        <family val="2"/>
        <scheme val="minor"/>
      </rPr>
      <t>- relatively smooth surface (vegetated, or of silt or gravel) at a suimilar level to the surrounding veg., hoof prints very sparse or absent.</t>
    </r>
  </si>
  <si>
    <r>
      <t>%  plot disturbed by hoofprints</t>
    </r>
    <r>
      <rPr>
        <sz val="9"/>
        <color rgb="FF0070C0"/>
        <rFont val="Arial"/>
        <family val="2"/>
      </rPr>
      <t xml:space="preserve"> (AA -interpreted as approx. in</t>
    </r>
    <r>
      <rPr>
        <b/>
        <sz val="9"/>
        <color rgb="FF0070C0"/>
        <rFont val="Arial"/>
        <family val="2"/>
      </rPr>
      <t xml:space="preserve"> area within which hoof </t>
    </r>
    <r>
      <rPr>
        <sz val="9"/>
        <color rgb="FF0070C0"/>
        <rFont val="Arial"/>
        <family val="2"/>
      </rPr>
      <t>prints clearly visible)</t>
    </r>
  </si>
  <si>
    <r>
      <t xml:space="preserve">% plot that has been disturbed by hoofprints (AA -interpreted as </t>
    </r>
    <r>
      <rPr>
        <sz val="9"/>
        <color rgb="FF0070C0"/>
        <rFont val="Arial"/>
        <family val="2"/>
      </rPr>
      <t xml:space="preserve">the </t>
    </r>
    <r>
      <rPr>
        <b/>
        <sz val="9"/>
        <color rgb="FF0070C0"/>
        <rFont val="Arial"/>
        <family val="2"/>
      </rPr>
      <t>area actually disrupted/ poached/pock marked /veg significantly disrupted</t>
    </r>
    <r>
      <rPr>
        <b/>
        <sz val="9"/>
        <color rgb="FFFF0000"/>
        <rFont val="Arial"/>
        <family val="2"/>
      </rPr>
      <t>.</t>
    </r>
    <r>
      <rPr>
        <sz val="9"/>
        <color rgb="FFFF0000"/>
        <rFont val="Arial"/>
        <family val="2"/>
      </rPr>
      <t>)</t>
    </r>
  </si>
  <si>
    <t>134-0991</t>
  </si>
  <si>
    <t>134-0994</t>
  </si>
  <si>
    <t>21.6.18</t>
  </si>
  <si>
    <t>134-0995</t>
  </si>
  <si>
    <t>135-0996</t>
  </si>
  <si>
    <t>M15b (degraded bog) with scattered Erio vagi</t>
  </si>
  <si>
    <t>none obvious</t>
  </si>
  <si>
    <t>4 (at least one of which is Red deer) plus 2 cow pats</t>
  </si>
  <si>
    <t>C, S, D</t>
  </si>
  <si>
    <t>134-0998</t>
  </si>
  <si>
    <t>134-0999</t>
  </si>
  <si>
    <t>D, C, S</t>
  </si>
  <si>
    <t xml:space="preserve">S (dung), C (cow pats and prints nearby downslope and one possible 'cow slip' footprint in plot), almost certainly Red deer too </t>
  </si>
  <si>
    <t xml:space="preserve">S, Cattle (no evidence but they have access), almost certainly Red deer too </t>
  </si>
  <si>
    <t xml:space="preserve">C (trampling, dung), S (dung), almost certainly Red deer too </t>
  </si>
  <si>
    <t>spp. impoverished U5c  with Cx panicea, Cx flacca, possibly impoverished CG10 with no Thyme.</t>
  </si>
  <si>
    <t>&lt;&lt;5</t>
  </si>
  <si>
    <t>CG10b, some patches with Calluna referable to H10d</t>
  </si>
  <si>
    <t>Chronically medium?</t>
  </si>
  <si>
    <t>Pellet groups</t>
  </si>
  <si>
    <t>&gt;30 sheep</t>
  </si>
  <si>
    <t>9 (all sheep ?) plus 4 cow pats.</t>
  </si>
  <si>
    <t>135-0001</t>
  </si>
  <si>
    <t>135-0009</t>
  </si>
  <si>
    <t>from above standing on stone at south end plot</t>
  </si>
  <si>
    <t>CG10b, some patches with Calluna referable to H10d, some U5</t>
  </si>
  <si>
    <t>5 pellet groups (all sheep?) and 2 cow pats.</t>
  </si>
  <si>
    <r>
      <t>Selaginella present but not uprooted but not enough judged present to be informative. Lots of hoofprints but not asignificant issue. Calluna scattered through and heavily browsed (plot veg. prob. derived from chronically browsed H10d).</t>
    </r>
    <r>
      <rPr>
        <sz val="11"/>
        <color rgb="FFFF0000"/>
        <rFont val="Calibri"/>
        <family val="2"/>
        <scheme val="minor"/>
      </rPr>
      <t xml:space="preserve"> Calluna heavily browsed in general area. Bracken present and exposure/cattle holding it in check. Bracken could become a problem if undergrazed. </t>
    </r>
  </si>
  <si>
    <r>
      <rPr>
        <b/>
        <sz val="11"/>
        <color theme="1"/>
        <rFont val="Calibri"/>
        <family val="2"/>
        <scheme val="minor"/>
      </rPr>
      <t>H</t>
    </r>
    <r>
      <rPr>
        <sz val="11"/>
        <color theme="1"/>
        <rFont val="Calibri"/>
        <family val="2"/>
        <scheme val="minor"/>
      </rPr>
      <t xml:space="preserve">- conspicuous, widespread. </t>
    </r>
    <r>
      <rPr>
        <sz val="11"/>
        <color rgb="FFFF0000"/>
        <rFont val="Calibri"/>
        <family val="2"/>
        <scheme val="minor"/>
      </rPr>
      <t>Surface disturbed by hoof marks</t>
    </r>
    <r>
      <rPr>
        <sz val="11"/>
        <color theme="1"/>
        <rFont val="Calibri"/>
        <family val="2"/>
        <scheme val="minor"/>
      </rPr>
      <t xml:space="preserve">.;
</t>
    </r>
    <r>
      <rPr>
        <b/>
        <sz val="11"/>
        <color theme="1"/>
        <rFont val="Calibri"/>
        <family val="2"/>
        <scheme val="minor"/>
      </rPr>
      <t>ML</t>
    </r>
    <r>
      <rPr>
        <sz val="11"/>
        <color theme="1"/>
        <rFont val="Calibri"/>
        <family val="2"/>
        <scheme val="minor"/>
      </rPr>
      <t>- None.</t>
    </r>
  </si>
  <si>
    <t>H10c</t>
  </si>
  <si>
    <t>135-0021</t>
  </si>
  <si>
    <t>135-0022</t>
  </si>
  <si>
    <t>S, probably Red deer too.</t>
  </si>
  <si>
    <t>If grazing reduced in spring/summer there is a danger that bracken will take over.  Reduced winter browsing might benefit dwarf shrubs though.</t>
  </si>
  <si>
    <t>134-0024</t>
  </si>
  <si>
    <t>135-0027</t>
  </si>
  <si>
    <t>S, presumably Red deer too</t>
  </si>
  <si>
    <t>M32b</t>
  </si>
  <si>
    <t>Most Junc acut grazed, some Junc effu grazed.  Although grazing/trampling very conspicuous bryos still present.  Reduced trampling/grazing of benefit but monitor closely as now Juncus acut in plot and Junc effu adjacent to plot, they may come to dominate if grazing too low? Frequent sheep dung in plot.</t>
  </si>
  <si>
    <t>22.6.18</t>
  </si>
  <si>
    <t>Degraded bog (M15b)</t>
  </si>
  <si>
    <t>135-0039</t>
  </si>
  <si>
    <t>135-0040</t>
  </si>
  <si>
    <t>9 (most probably sheep, 2 possibly deer)</t>
  </si>
  <si>
    <t>135-0044</t>
  </si>
  <si>
    <t>135-0041</t>
  </si>
  <si>
    <t>S, Red deer</t>
  </si>
  <si>
    <t>M15d (probably degraded bog), grading to degraded bog M15b with Erio vagi</t>
  </si>
  <si>
    <r>
      <t>% of the</t>
    </r>
    <r>
      <rPr>
        <b/>
        <u/>
        <sz val="11"/>
        <color rgb="FFFF0000"/>
        <rFont val="Arial"/>
        <family val="2"/>
      </rPr>
      <t xml:space="preserve"> plot</t>
    </r>
    <r>
      <rPr>
        <b/>
        <sz val="11"/>
        <color rgb="FFFF0000"/>
        <rFont val="Arial"/>
        <family val="2"/>
      </rPr>
      <t xml:space="preserve"> that has been disturbed by hoofprints.</t>
    </r>
    <r>
      <rPr>
        <b/>
        <sz val="11"/>
        <color rgb="FF0070C0"/>
        <rFont val="Arial"/>
        <family val="2"/>
      </rPr>
      <t xml:space="preserve">(AA interpreted as pct plot with obvious </t>
    </r>
    <r>
      <rPr>
        <b/>
        <sz val="12"/>
        <color rgb="FF0070C0"/>
        <rFont val="Arial"/>
        <family val="2"/>
      </rPr>
      <t>p</t>
    </r>
    <r>
      <rPr>
        <b/>
        <sz val="11"/>
        <color rgb="FF0070C0"/>
        <rFont val="Arial"/>
        <family val="2"/>
      </rPr>
      <t>rints disrupting veg surface even if no real serious damage</t>
    </r>
    <r>
      <rPr>
        <b/>
        <sz val="11"/>
        <color rgb="FFFF0000"/>
        <rFont val="Arial"/>
        <family val="2"/>
      </rPr>
      <t>)</t>
    </r>
  </si>
  <si>
    <t>11 (inc. at least 1 Red deer)</t>
  </si>
  <si>
    <t>135-0045</t>
  </si>
  <si>
    <t>135-0046</t>
  </si>
  <si>
    <t>M32b, M10a (some Saxa aizoides but not convincingly M11)</t>
  </si>
  <si>
    <t>&gt;50</t>
  </si>
  <si>
    <t>c. 30?</t>
  </si>
  <si>
    <t>135-0047</t>
  </si>
  <si>
    <t>135-0048</t>
  </si>
  <si>
    <t>M15d (with some Erio vagi as on convex slope just below bog)</t>
  </si>
  <si>
    <t>S (several scars), Red deer</t>
  </si>
  <si>
    <t>Chronic Medium-Chronic High</t>
  </si>
  <si>
    <t>135-0049</t>
  </si>
  <si>
    <t>Sheep scars clearly still used- note wool</t>
  </si>
  <si>
    <t>135-0055</t>
  </si>
  <si>
    <t>135-0053</t>
  </si>
  <si>
    <t xml:space="preserve">Plot  c. 1mx4m only 1x2m marked with tape but continues to orange rucksack. No obvious browsing on Cardamine but probably because it's so short/dwarfed (at moss level) - none flowering. Active sheep scars frequent in area e.g. see TN6, 7.  </t>
  </si>
  <si>
    <r>
      <rPr>
        <b/>
        <sz val="11"/>
        <color theme="1"/>
        <rFont val="Calibri"/>
        <family val="2"/>
        <scheme val="minor"/>
      </rPr>
      <t>H</t>
    </r>
    <r>
      <rPr>
        <sz val="11"/>
        <color theme="1"/>
        <rFont val="Calibri"/>
        <family val="2"/>
        <scheme val="minor"/>
      </rPr>
      <t xml:space="preserve">- &lt;5cm tall;  NB within 2m of spring-heads/rills, the veg., is usually apparently short and dominated by bryos (but they can be actually be deep cushions) even in the absence of grazing andtrampling
</t>
    </r>
    <r>
      <rPr>
        <b/>
        <sz val="11"/>
        <color theme="1"/>
        <rFont val="Calibri"/>
        <family val="2"/>
        <scheme val="minor"/>
      </rPr>
      <t>M</t>
    </r>
    <r>
      <rPr>
        <sz val="11"/>
        <color theme="1"/>
        <rFont val="Calibri"/>
        <family val="2"/>
        <scheme val="minor"/>
      </rPr>
      <t xml:space="preserve">- 5-15cm, but sometimes up to 50cm, occasionally more if shrubs like Myrica present;
</t>
    </r>
    <r>
      <rPr>
        <b/>
        <sz val="11"/>
        <color theme="1"/>
        <rFont val="Calibri"/>
        <family val="2"/>
        <scheme val="minor"/>
      </rPr>
      <t>L</t>
    </r>
    <r>
      <rPr>
        <sz val="11"/>
        <color theme="1"/>
        <rFont val="Calibri"/>
        <family val="2"/>
        <scheme val="minor"/>
      </rPr>
      <t xml:space="preserve">- &gt;15cm tall on average, </t>
    </r>
    <r>
      <rPr>
        <u/>
        <sz val="11"/>
        <color theme="1"/>
        <rFont val="Calibri"/>
        <family val="2"/>
        <scheme val="minor"/>
      </rPr>
      <t>except</t>
    </r>
    <r>
      <rPr>
        <sz val="11"/>
        <color theme="1"/>
        <rFont val="Calibri"/>
        <family val="2"/>
        <scheme val="minor"/>
      </rPr>
      <t xml:space="preserve"> at edges of springs and rills </t>
    </r>
    <r>
      <rPr>
        <u/>
        <sz val="11"/>
        <color theme="1"/>
        <rFont val="Calibri"/>
        <family val="2"/>
        <scheme val="minor"/>
      </rPr>
      <t xml:space="preserve">or </t>
    </r>
    <r>
      <rPr>
        <sz val="11"/>
        <color theme="1"/>
        <rFont val="Calibri"/>
        <family val="2"/>
        <scheme val="minor"/>
      </rPr>
      <t>at altitudes &gt;700m (or above 300m in far north and west)</t>
    </r>
  </si>
  <si>
    <t>135-0057</t>
  </si>
  <si>
    <t>135-0058</t>
  </si>
  <si>
    <t>S?</t>
  </si>
  <si>
    <t>10?</t>
  </si>
  <si>
    <t>Note - quadrat orientated at 123 degrees. Junc acut browsed.</t>
  </si>
  <si>
    <t>Not easily assignable to NVC - Brown moss flush with much Cx nigra, Cx dioica, Cx pani, Ranu flam, Ajuga, Lysimachia, Campylium, Calliergon, Scorpidium, Nardus, also locally M32 vegetation just upslope, and closely associated M6. probably degraded M10 now dominated by more unpalatable spp.??</t>
  </si>
  <si>
    <t>135-0060</t>
  </si>
  <si>
    <t>135-0061</t>
  </si>
  <si>
    <t>M17c</t>
  </si>
  <si>
    <t>9 (at least 2 of which are Red deer)</t>
  </si>
  <si>
    <t>&gt;30?</t>
  </si>
  <si>
    <r>
      <t>% of the</t>
    </r>
    <r>
      <rPr>
        <b/>
        <u/>
        <sz val="11"/>
        <color rgb="FFFF0000"/>
        <rFont val="Arial"/>
        <family val="2"/>
      </rPr>
      <t xml:space="preserve"> plot</t>
    </r>
    <r>
      <rPr>
        <b/>
        <sz val="11"/>
        <color rgb="FFFF0000"/>
        <rFont val="Arial"/>
        <family val="2"/>
      </rPr>
      <t xml:space="preserve"> that has been disturbed by hoofprints.(AA interpreted as pct plot with obvious prints disrupting veg surface even if no real serious damage, bare bits as a result)</t>
    </r>
  </si>
  <si>
    <t>Degraded due to past treatments (e.g. peat cutting, drainage). Extent of ground cover by bryos and sponginess treated as Uninformative as the past treatements are probably the main reason (perhaps historical grazing too) rather than current grazing/trampling.  Paths not very conspicuous but stock incl cattle clearly range over bog so assessed as MH for large scale. Too little Eric tetr to form an opinion re. browsing.</t>
  </si>
  <si>
    <t>Too little Vacc myrt to form an opinion re. browsing.  Frequent sheep scars nearby.</t>
  </si>
  <si>
    <t>S (frequent scars), Red deer</t>
  </si>
  <si>
    <t>M15d</t>
  </si>
  <si>
    <t>135-0062</t>
  </si>
  <si>
    <t>135-0063</t>
  </si>
  <si>
    <t>S (scars), Red deer</t>
  </si>
  <si>
    <t xml:space="preserve">Chronic heavy browsing has led to lots of Junc squa, Nardus (M15d). Sheep scars frequent, active .  Assessed as Chronic High but Calluna not that sparse - c. 30-40pct.  </t>
  </si>
  <si>
    <t>135-0064</t>
  </si>
  <si>
    <t>135-0065</t>
  </si>
  <si>
    <t>7 (mostly Red deer?)</t>
  </si>
  <si>
    <t>&gt;20?</t>
  </si>
  <si>
    <t>Clearly Chronically heavily browsed with deterioration of bog to M17c under long term browsing (possibly in combination with past burning but no direct evidence of that)</t>
  </si>
  <si>
    <t>Seriously degraded bog M17c</t>
  </si>
  <si>
    <t>135-0067</t>
  </si>
  <si>
    <t>135-0068</t>
  </si>
  <si>
    <t>H10b</t>
  </si>
  <si>
    <t>&gt;80</t>
  </si>
  <si>
    <r>
      <rPr>
        <b/>
        <sz val="11"/>
        <color theme="1"/>
        <rFont val="Calibri"/>
        <family val="2"/>
        <scheme val="minor"/>
      </rPr>
      <t xml:space="preserve">Chronic High </t>
    </r>
    <r>
      <rPr>
        <sz val="11"/>
        <color theme="1"/>
        <rFont val="Calibri"/>
        <family val="2"/>
        <scheme val="minor"/>
      </rPr>
      <t xml:space="preserve">- Dwarf-shrub plants short (&lt;10cm) and overtopped by leaves of graminoids which also have greater ground cover. Calluna absent or very sparse but very short sprigs of Vacc myrt may be extensive.  Junc squa may be conspicuously frequent if the veg. has been kept very short. *
</t>
    </r>
    <r>
      <rPr>
        <b/>
        <sz val="11"/>
        <color theme="1"/>
        <rFont val="Calibri"/>
        <family val="2"/>
        <scheme val="minor"/>
      </rPr>
      <t xml:space="preserve">Decreasing </t>
    </r>
    <r>
      <rPr>
        <sz val="11"/>
        <color theme="1"/>
        <rFont val="Calibri"/>
        <family val="2"/>
        <scheme val="minor"/>
      </rPr>
      <t>- Dwarf-shrub plants frequent &amp; moderately tall (&gt;10cm) with height comparable to (possibly slightly shorter than), or greater than, graminoids and of variable cover. Calluna absent or sparse (</t>
    </r>
    <r>
      <rPr>
        <sz val="11"/>
        <color rgb="FF00B0F0"/>
        <rFont val="Calibri"/>
        <family val="2"/>
        <scheme val="minor"/>
      </rPr>
      <t>AAcomment maybe just say patchy but can still be good overall cover???!!!</t>
    </r>
    <r>
      <rPr>
        <sz val="11"/>
        <color theme="1"/>
        <rFont val="Calibri"/>
        <family val="2"/>
        <scheme val="minor"/>
      </rPr>
      <t xml:space="preserve">).  Junc squa may be conspicuously freq. but plants likely to be overgrown around their edges by other vegetation ** 
</t>
    </r>
    <r>
      <rPr>
        <b/>
        <sz val="11"/>
        <color theme="1"/>
        <rFont val="Calibri"/>
        <family val="2"/>
        <scheme val="minor"/>
      </rPr>
      <t>Chronic Low</t>
    </r>
    <r>
      <rPr>
        <sz val="11"/>
        <color theme="1"/>
        <rFont val="Calibri"/>
        <family val="2"/>
        <scheme val="minor"/>
      </rPr>
      <t xml:space="preserve">- Myrica vigorous and tall &gt;50cm (if &gt;1m then light browsing for at least 5 years).  
</t>
    </r>
  </si>
  <si>
    <t>Red deer dung, sheep dung, some possible micro-scars.</t>
  </si>
  <si>
    <t>135-0069</t>
  </si>
  <si>
    <t>Rocky slopes which almost certainly supported H10 but now grazed out to U5e with Racom, Vacc myrt and sparse Calluna and a few sprigs of Empetrum.  Some well developed tall herb vegetation oo the northeast facing cliffs and crags of Ben Hiant (as viewed from the grid ref.).  The photo shows the large low altitude patch seen but there are more on the crags above.</t>
  </si>
  <si>
    <t>135-0073, 78</t>
  </si>
  <si>
    <t>135-0072</t>
  </si>
  <si>
    <t>Prob. Red deer</t>
  </si>
  <si>
    <t>H10b grading to U5e</t>
  </si>
  <si>
    <t>Bryicolous lichen growing on mosses in U5e by plot Dry Heath 26</t>
  </si>
  <si>
    <t>Red deer, sheep</t>
  </si>
  <si>
    <t>135-0079</t>
  </si>
  <si>
    <t>135-0080</t>
  </si>
  <si>
    <t>Plot runs upslope for 4m, approx 1m wide up from walking pole - only top 2m of plot laid out.</t>
  </si>
  <si>
    <t>c. 15</t>
  </si>
  <si>
    <t>Degraded M10 with brown mosses, Ping vulg, Cx viridula, Cx dioica, Thalictrum, dwarfed Alchemilla</t>
  </si>
  <si>
    <t>135-0084</t>
  </si>
  <si>
    <t>135-0085</t>
  </si>
  <si>
    <t>Red deer dung, sheep dung,</t>
  </si>
  <si>
    <r>
      <t>Signs of bro</t>
    </r>
    <r>
      <rPr>
        <b/>
        <sz val="11"/>
        <color rgb="FF2E2B22"/>
        <rFont val="Arial"/>
        <family val="2"/>
      </rPr>
      <t>w</t>
    </r>
    <r>
      <rPr>
        <b/>
        <sz val="11"/>
        <color rgb="FF151208"/>
        <rFont val="Arial"/>
        <family val="2"/>
      </rPr>
      <t xml:space="preserve">sing on </t>
    </r>
    <r>
      <rPr>
        <b/>
        <sz val="11"/>
        <color rgb="FFFF0000"/>
        <rFont val="Arial"/>
        <family val="2"/>
      </rPr>
      <t xml:space="preserve">NARDUS </t>
    </r>
    <r>
      <rPr>
        <b/>
        <i/>
        <sz val="11"/>
        <color rgb="FF2E2B22"/>
        <rFont val="Arial"/>
        <family val="2"/>
      </rPr>
      <t>A</t>
    </r>
    <r>
      <rPr>
        <b/>
        <i/>
        <sz val="11"/>
        <color rgb="FF151208"/>
        <rFont val="Arial"/>
        <family val="2"/>
      </rPr>
      <t>rc</t>
    </r>
    <r>
      <rPr>
        <b/>
        <i/>
        <sz val="11"/>
        <color rgb="FF2E2B22"/>
        <rFont val="Arial"/>
        <family val="2"/>
      </rPr>
      <t>t</t>
    </r>
    <r>
      <rPr>
        <b/>
        <i/>
        <sz val="11"/>
        <color rgb="FF151208"/>
        <rFont val="Arial"/>
        <family val="2"/>
      </rPr>
      <t>o</t>
    </r>
    <r>
      <rPr>
        <b/>
        <i/>
        <sz val="11"/>
        <color rgb="FF2E2B22"/>
        <rFont val="Arial"/>
        <family val="2"/>
      </rPr>
      <t xml:space="preserve"> </t>
    </r>
    <r>
      <rPr>
        <b/>
        <i/>
        <sz val="11"/>
        <color rgb="FF151208"/>
        <rFont val="Arial"/>
        <family val="2"/>
      </rPr>
      <t>uva-ur</t>
    </r>
    <r>
      <rPr>
        <b/>
        <i/>
        <sz val="11"/>
        <color rgb="FF2E2B22"/>
        <rFont val="Arial"/>
        <family val="2"/>
      </rPr>
      <t>s</t>
    </r>
    <r>
      <rPr>
        <b/>
        <i/>
        <sz val="11"/>
        <color rgb="FF151208"/>
        <rFont val="Arial"/>
        <family val="2"/>
      </rPr>
      <t>i</t>
    </r>
    <r>
      <rPr>
        <b/>
        <i/>
        <sz val="11"/>
        <color rgb="FF4E4E4B"/>
        <rFont val="Arial"/>
        <family val="2"/>
      </rPr>
      <t xml:space="preserve">, </t>
    </r>
    <r>
      <rPr>
        <b/>
        <i/>
        <sz val="11"/>
        <color rgb="FF2E2B22"/>
        <rFont val="Arial"/>
        <family val="2"/>
      </rPr>
      <t>E</t>
    </r>
    <r>
      <rPr>
        <b/>
        <i/>
        <sz val="11"/>
        <color rgb="FF151208"/>
        <rFont val="Arial"/>
        <family val="2"/>
      </rPr>
      <t>mpe nigr</t>
    </r>
    <r>
      <rPr>
        <b/>
        <i/>
        <sz val="11"/>
        <color rgb="FF2E2B22"/>
        <rFont val="Arial"/>
        <family val="2"/>
      </rPr>
      <t xml:space="preserve">, </t>
    </r>
    <r>
      <rPr>
        <b/>
        <i/>
        <sz val="11"/>
        <color rgb="FF151208"/>
        <rFont val="Arial"/>
        <family val="2"/>
      </rPr>
      <t xml:space="preserve">Eric tetr </t>
    </r>
    <r>
      <rPr>
        <b/>
        <sz val="11"/>
        <color rgb="FF151208"/>
        <rFont val="Arial"/>
        <family val="2"/>
      </rPr>
      <t xml:space="preserve">or </t>
    </r>
    <r>
      <rPr>
        <b/>
        <i/>
        <sz val="11"/>
        <color rgb="FF2E2B22"/>
        <rFont val="Arial"/>
        <family val="2"/>
      </rPr>
      <t>V</t>
    </r>
    <r>
      <rPr>
        <b/>
        <i/>
        <sz val="11"/>
        <color rgb="FF151208"/>
        <rFont val="Arial"/>
        <family val="2"/>
      </rPr>
      <t>a</t>
    </r>
    <r>
      <rPr>
        <b/>
        <i/>
        <sz val="11"/>
        <color rgb="FF2E2B22"/>
        <rFont val="Arial"/>
        <family val="2"/>
      </rPr>
      <t>c</t>
    </r>
    <r>
      <rPr>
        <b/>
        <i/>
        <sz val="11"/>
        <color rgb="FF151208"/>
        <rFont val="Arial"/>
        <family val="2"/>
      </rPr>
      <t>c vitis-idaea</t>
    </r>
    <r>
      <rPr>
        <b/>
        <sz val="11"/>
        <color rgb="FF4E4E4B"/>
        <rFont val="Arial"/>
        <family val="2"/>
      </rPr>
      <t xml:space="preserve"> (or associated Nardus)</t>
    </r>
  </si>
  <si>
    <t>Grass sward height relates to Festucs ovina not Nardus</t>
  </si>
  <si>
    <r>
      <rPr>
        <b/>
        <sz val="11"/>
        <color theme="1"/>
        <rFont val="Calibri"/>
        <family val="2"/>
        <scheme val="minor"/>
      </rPr>
      <t>Chronic High</t>
    </r>
    <r>
      <rPr>
        <sz val="11"/>
        <color theme="1"/>
        <rFont val="Calibri"/>
        <family val="2"/>
        <scheme val="minor"/>
      </rPr>
      <t xml:space="preserve">-drumstick, carpet or topiary Calluna widespread and easy to find. Canopy shallow but </t>
    </r>
    <r>
      <rPr>
        <sz val="11"/>
        <color rgb="FFFF0000"/>
        <rFont val="Calibri"/>
        <family val="2"/>
        <scheme val="minor"/>
      </rPr>
      <t>dense - difficult to see beyond surface without parting branches.  Shotts/branches contorted/intertwined</t>
    </r>
    <r>
      <rPr>
        <sz val="11"/>
        <color theme="1"/>
        <rFont val="Calibri"/>
        <family val="2"/>
        <scheme val="minor"/>
      </rPr>
      <t xml:space="preserve">;  Eric cine can be reduced to short brish-like or carpet forms (occ. drumstick). Vacc myrt densely branched though if stems very short (&lt;10cm) branching may not be obviious except within the moss/litter layer.
</t>
    </r>
    <r>
      <rPr>
        <b/>
        <sz val="11"/>
        <color theme="1"/>
        <rFont val="Calibri"/>
        <family val="2"/>
        <scheme val="minor"/>
      </rPr>
      <t>Chronic Medium</t>
    </r>
    <r>
      <rPr>
        <sz val="11"/>
        <color theme="1"/>
        <rFont val="Calibri"/>
        <family val="2"/>
        <scheme val="minor"/>
      </rPr>
      <t xml:space="preserve">-drumstick, carpet or topiary Calluna localised or infrequent.  Vacc myrt forming compat and much branched bushes;
</t>
    </r>
    <r>
      <rPr>
        <b/>
        <sz val="11"/>
        <color theme="1"/>
        <rFont val="Calibri"/>
        <family val="2"/>
        <scheme val="minor"/>
      </rPr>
      <t>Chronic Low</t>
    </r>
    <r>
      <rPr>
        <sz val="11"/>
        <color theme="1"/>
        <rFont val="Calibri"/>
        <family val="2"/>
        <scheme val="minor"/>
      </rPr>
      <t>- upright growth of Calluna and Vacc myrt with regular but infrequent branching.  Possibke to look quite deeply into bushes from above without parting branches.  Very few or no  instances of drumstick, topiary or carpet growth.</t>
    </r>
  </si>
  <si>
    <t>135-0086</t>
  </si>
  <si>
    <t>135-0087</t>
  </si>
  <si>
    <t>&gt;10</t>
  </si>
  <si>
    <t>Seriously degraded bog M17c with Desc flex, Junc squa, pleurocarps</t>
  </si>
  <si>
    <t>Too little Vacc myrt to form an opinion re. browsing.  Sheep scars visible to east have been dealt with when recording other plots.</t>
  </si>
  <si>
    <t>135-0092, 135-0093</t>
  </si>
  <si>
    <t>Only a tiny patch referable to H10b was found on rocly outcrops, the more accessible Ground that almost certainly supported H10 has been overgrazed to U5e (see TN8).  Heavily browsed small patch of Empetrum in plot. Vaccinium myrtillus only flowering where inaccessible (one flower seen!).  Lots of dung on slopes just below plot.</t>
  </si>
  <si>
    <t>23.6.18</t>
  </si>
  <si>
    <t>135-0103</t>
  </si>
  <si>
    <t>135-0102</t>
  </si>
  <si>
    <t>None obvious but dry and tussocky so Uninformative</t>
  </si>
  <si>
    <t>S, presumably Red deer too?</t>
  </si>
  <si>
    <r>
      <t>H- Conspicuous &amp; extensively present. Unmarked BP (</t>
    </r>
    <r>
      <rPr>
        <b/>
        <sz val="11"/>
        <color rgb="FFFF0000"/>
        <rFont val="Arial"/>
        <family val="2"/>
      </rPr>
      <t>if BP present)</t>
    </r>
    <r>
      <rPr>
        <b/>
        <sz val="11"/>
        <color rgb="FF24221A"/>
        <rFont val="Arial"/>
        <family val="2"/>
      </rPr>
      <t xml:space="preserve"> hard to find. 
M- Patchily present. Unmarked bare peat (AA- </t>
    </r>
    <r>
      <rPr>
        <b/>
        <sz val="11"/>
        <color rgb="FFFF0000"/>
        <rFont val="Arial"/>
        <family val="2"/>
      </rPr>
      <t>if BP present</t>
    </r>
    <r>
      <rPr>
        <b/>
        <sz val="11"/>
        <color rgb="FF24221A"/>
        <rFont val="Arial"/>
        <family val="2"/>
      </rPr>
      <t xml:space="preserve">) can be found after limited searching.
L- Absent or very inconspicuous, extensive searching required to find hoof prints. </t>
    </r>
  </si>
  <si>
    <t>Not enough Vaccinium to be informative</t>
  </si>
  <si>
    <r>
      <rPr>
        <b/>
        <sz val="11"/>
        <color rgb="FFFF0000"/>
        <rFont val="Arial"/>
        <family val="2"/>
      </rPr>
      <t xml:space="preserve">Nard stri </t>
    </r>
    <r>
      <rPr>
        <b/>
        <sz val="11"/>
        <color rgb="FF0A0600"/>
        <rFont val="Arial"/>
        <family val="2"/>
      </rPr>
      <t>Presence of spp. more t</t>
    </r>
    <r>
      <rPr>
        <b/>
        <sz val="11"/>
        <color rgb="FF1E1B11"/>
        <rFont val="Arial"/>
        <family val="2"/>
      </rPr>
      <t>y</t>
    </r>
    <r>
      <rPr>
        <b/>
        <sz val="11"/>
        <color rgb="FF0A0600"/>
        <rFont val="Arial"/>
        <family val="2"/>
      </rPr>
      <t xml:space="preserve">pical </t>
    </r>
    <r>
      <rPr>
        <b/>
        <sz val="11"/>
        <color rgb="FF030000"/>
        <rFont val="Arial"/>
        <family val="2"/>
      </rPr>
      <t>o</t>
    </r>
    <r>
      <rPr>
        <b/>
        <sz val="11"/>
        <color rgb="FF0A0600"/>
        <rFont val="Arial"/>
        <family val="2"/>
      </rPr>
      <t xml:space="preserve">f drier grassland such as </t>
    </r>
    <r>
      <rPr>
        <b/>
        <i/>
        <sz val="11"/>
        <color rgb="FF0A0600"/>
        <rFont val="Arial"/>
        <family val="2"/>
      </rPr>
      <t>Agro cani, Agro capi, Anth odor, Desc flex, Fest ovin, Nard stri.</t>
    </r>
  </si>
  <si>
    <t>135-0104</t>
  </si>
  <si>
    <t>135-0105</t>
  </si>
  <si>
    <t>S, probably Red deer</t>
  </si>
  <si>
    <t>Frequent sheep scars on slopes above.  Frequent animal tracks in 10x10m area.</t>
  </si>
  <si>
    <t>M15d (probably degraded bog, now shallow peat)</t>
  </si>
  <si>
    <t>135-0107</t>
  </si>
  <si>
    <t>135-0108</t>
  </si>
  <si>
    <t>S, Red deer (dung).</t>
  </si>
  <si>
    <t>Abundant uprooting of grass tillers.  Although heavily, chronically  grazed, bracken could become a serious problem if grazing reduced. Recommend detailed transect monitoring of bracken encroachment. Lots of animal (vegetated) tracks.</t>
  </si>
  <si>
    <t>H10c transitional to U4a (with some Nardus)</t>
  </si>
  <si>
    <t>135-0114</t>
  </si>
  <si>
    <t>Sheep, Red deer</t>
  </si>
  <si>
    <r>
      <t xml:space="preserve">Average proportion of long-shoots of </t>
    </r>
    <r>
      <rPr>
        <i/>
        <sz val="10"/>
        <color theme="1"/>
        <rFont val="Arial"/>
        <family val="2"/>
      </rPr>
      <t xml:space="preserve">Calluna vulgaris </t>
    </r>
    <r>
      <rPr>
        <sz val="10"/>
        <color theme="1"/>
        <rFont val="Arial"/>
        <family val="2"/>
      </rPr>
      <t xml:space="preserve">showing signs of having been browsed </t>
    </r>
  </si>
  <si>
    <r>
      <t xml:space="preserve">Average proportion of long-shoots of  </t>
    </r>
    <r>
      <rPr>
        <i/>
        <sz val="10"/>
        <color theme="1"/>
        <rFont val="Arial"/>
        <family val="2"/>
      </rPr>
      <t>Vaccinium myrtillus</t>
    </r>
    <r>
      <rPr>
        <sz val="10"/>
        <color theme="1"/>
        <rFont val="Arial"/>
        <family val="2"/>
      </rPr>
      <t xml:space="preserve"> showing signs of having been browsed </t>
    </r>
  </si>
  <si>
    <t>135-0116</t>
  </si>
  <si>
    <t>135-0119</t>
  </si>
  <si>
    <t>Sheep scars and well used tracks almost certainly exacerbating erosion here.  Recc. monitor trend.</t>
  </si>
  <si>
    <t>135-0121</t>
  </si>
  <si>
    <t>135-0122</t>
  </si>
  <si>
    <t>Sheep, (Red deer?)</t>
  </si>
  <si>
    <t>H10d</t>
  </si>
  <si>
    <t>Gully with ledges with Alchemilla, Merc pere, Geum riva, Ajuga, Filipendula, Primula</t>
  </si>
  <si>
    <t>A nice stand of H10d with abundant Thyme, Lotus corn, Viol rivi.   Primula on nearby ledges but outwith plot.  Although overgrazed, some grazing probably necessary to maintain this herb-rich community.</t>
  </si>
  <si>
    <t>.135-0124</t>
  </si>
  <si>
    <t>135-0125</t>
  </si>
  <si>
    <t>S, Red deer?</t>
  </si>
  <si>
    <t>Irregular shaped plot c. 0.75-1mx4m.  Note the assessed area includes the trampled section at the bottom (by bamboo cane, and just below area marked out with tape in the photo).</t>
  </si>
  <si>
    <t>135-0127</t>
  </si>
  <si>
    <t>135-0128</t>
  </si>
  <si>
    <t>S, probably Red deer too</t>
  </si>
  <si>
    <t>M15d (probably part of degraded bog complex but now with shallow peat)</t>
  </si>
  <si>
    <t>135-0129</t>
  </si>
  <si>
    <t>135-0130</t>
  </si>
  <si>
    <t>Scars on hill above</t>
  </si>
  <si>
    <t>135-0131</t>
  </si>
  <si>
    <t>135-0132</t>
  </si>
  <si>
    <t>Part of blanket bog complex but on shallow peat. Frequent active sheep scars on steep slopes above.</t>
  </si>
  <si>
    <t>135-0133</t>
  </si>
  <si>
    <t>135-0134</t>
  </si>
  <si>
    <t>M10a with some marginal M32 Philonotis by stream.</t>
  </si>
  <si>
    <t>Chronic medium?</t>
  </si>
  <si>
    <t>Some Junc effu, Anthox, Fest rubr, Holc lana but not very frequent or abundant</t>
  </si>
  <si>
    <t>135-0135</t>
  </si>
  <si>
    <t>135-0136</t>
  </si>
  <si>
    <t>H10c (some Thyme where tending to H10d but not much)</t>
  </si>
  <si>
    <t>Sheep, probably Red deer too</t>
  </si>
  <si>
    <t>135-0137</t>
  </si>
  <si>
    <t>135-0138</t>
  </si>
  <si>
    <t>Sheep, Probably Red deer too?</t>
  </si>
  <si>
    <t>7 (all sheep?)</t>
  </si>
  <si>
    <t>&gt;20</t>
  </si>
  <si>
    <t>A tiny patch of decent M15b amongst degraded M17 degrading to M25. Not enough Vacc myrt to make objective assessment on browsing - some 50pct browsed, some not obviously browsed.  Junc squa not frequent throughout plot but one small mound where it is locally abundant.</t>
  </si>
  <si>
    <r>
      <t xml:space="preserve">Hoof 10x10 (AActon additional assessment - Abundance of hoofprints/tracks (even if vegetated) in 10x10m </t>
    </r>
    <r>
      <rPr>
        <b/>
        <u/>
        <sz val="11"/>
        <color rgb="FF0A0600"/>
        <rFont val="Arial"/>
        <family val="2"/>
      </rPr>
      <t>(not necessarily BP</t>
    </r>
    <r>
      <rPr>
        <b/>
        <sz val="11"/>
        <color rgb="FF0A0600"/>
        <rFont val="Arial"/>
        <family val="2"/>
      </rPr>
      <t>). use as proxy for use of the area by grazers rather than trampling DAMAGE.</t>
    </r>
  </si>
  <si>
    <t>date</t>
  </si>
  <si>
    <t>135-0025</t>
  </si>
  <si>
    <t>Several active sheep scars in area of flush plot 12.  c. 40 sheep (incl. lambs) seen grazing here on 24.6.18)</t>
  </si>
  <si>
    <t>Well guddled bare peat in bog in corrie to nne of Ben Hiant. Also active sheep scars in nearby M15c.</t>
  </si>
  <si>
    <t>135-0142, 135-0143 (close up), 135-0141 (distant view looking c. sw, as viewed from saddle to northeast of grid ref), 135-0144 (sheep scars in M15c looking back towards guddled peat).</t>
  </si>
  <si>
    <t>24.6.18</t>
  </si>
  <si>
    <t>135-0146</t>
  </si>
  <si>
    <t>135-0147</t>
  </si>
  <si>
    <t>Lots of sheep scars in area</t>
  </si>
  <si>
    <t>135-0150</t>
  </si>
  <si>
    <t>135-0152</t>
  </si>
  <si>
    <t>135-0153</t>
  </si>
  <si>
    <t>S, Red deer.</t>
  </si>
  <si>
    <t>H10b (transitional to U5e)</t>
  </si>
  <si>
    <t>Browsing on Empetrum.  Adjacent grass is U5.  At east 18 sheep on north slopes Ben Hiant, another 6 on bog below this plot.</t>
  </si>
  <si>
    <t>135-0155</t>
  </si>
  <si>
    <t>135-0156</t>
  </si>
  <si>
    <t>Empetrum browsed</t>
  </si>
  <si>
    <t>Sheep,  Red deer (2 hinds seen)</t>
  </si>
  <si>
    <t>135-0157</t>
  </si>
  <si>
    <t>135-0158</t>
  </si>
  <si>
    <t>H10b (transitional to U5e), very narrow strip M17c at top edge.</t>
  </si>
  <si>
    <t xml:space="preserve">Browsing on Empetrum.  Adjacent grass is U5.  </t>
  </si>
  <si>
    <t>H21b</t>
  </si>
  <si>
    <t>135-0160</t>
  </si>
  <si>
    <t>135-0161</t>
  </si>
  <si>
    <t>&gt;50 where accessible</t>
  </si>
  <si>
    <t>Chronic medium-Chronic High?</t>
  </si>
  <si>
    <t>Some browsing of Nardus.  Calluna with low cover prob. due to chronic heavy browsing but Sphag capi and oceanic liverworts abund and Vacc myrt very frequent.  Also Cx bine</t>
  </si>
  <si>
    <t>S, Red deer ( 9 hinds and 1 calf).</t>
  </si>
  <si>
    <t>135-0162</t>
  </si>
  <si>
    <t>135-0163</t>
  </si>
  <si>
    <t>NA (only Eric cine in plot)</t>
  </si>
  <si>
    <t>60+</t>
  </si>
  <si>
    <t>Degraded H10b, Calluna has been grazed out, only Eric cine left.  Transitional to U5e.  Although growth form of Calluna NA, form of Eric cine indicates Chronic browsing.</t>
  </si>
  <si>
    <t>135-0170</t>
  </si>
  <si>
    <t>135-0168</t>
  </si>
  <si>
    <t>H10b with some thyme, cowberry.</t>
  </si>
  <si>
    <t>135-0174</t>
  </si>
  <si>
    <t>135-0175</t>
  </si>
  <si>
    <t>NA (mostly Eric cine, frequent small sprigs of Vacc vitis)</t>
  </si>
  <si>
    <t>Too little Vacc myrt to be informative.</t>
  </si>
  <si>
    <t>A ditinctive mound along a damp soakway that is probably the remains of a Chronically heavily browsed spring.  Now dominated by Desc cesp, Junc squa, Rhytid squa, and other grasses (Nardus, Anthox, Festuca rubra) with few sedges (Cx pani, Cx echi)</t>
  </si>
  <si>
    <t>135-0177</t>
  </si>
  <si>
    <t>Some browsing on Vacc vitis.  Growth form of Eric cine and browse into woody tissue of Eric cine suggest High browsing and Chronic High browsing. Frequent uprooted grass tillers.</t>
  </si>
  <si>
    <t>135-0178</t>
  </si>
  <si>
    <t>135-0179</t>
  </si>
  <si>
    <t>Patchy H10b on rock outcrop with some Thyme</t>
  </si>
  <si>
    <t>H10b dominated by Racom with patch of Eric cine, Cx bine, transitional to U5e.</t>
  </si>
  <si>
    <t>135-0180</t>
  </si>
  <si>
    <t>135-0181</t>
  </si>
  <si>
    <t xml:space="preserve">Plot orientated at 325 degrees.  3 hinds and one calf. Heavily browsed Calluna just outwith plot, and heavily browsed (woody tissue) /chronically heavily browsed (contorted stems) Eric cin in plot.  Note original waypoint location area with degraded H10b with no ericoids and degraded heavily grazed H21b with Sphag, Racom, frequent Vacc myrt but also much Poly comm  - no ericoid dwarf shrubs so reluctant to do a plot in case the decision was queried.  Given the level of degradation of the H10 and the paucity of 'justifiable' H10, and the anticipated low chance of finding suitable plots, the habitat was treated as non'extensive' and a plot was recorded c. 50m away when some H10 with  Eric cine was found (albeit only a small patch).  </t>
  </si>
  <si>
    <t>135-0185</t>
  </si>
  <si>
    <t>Some browsing on Nardus.  Eric heavily browsed (woody tissue) and chronically heavy (growth form)</t>
  </si>
  <si>
    <t>Red deer, sheep (7 sheep plus 4 lambs plus 2 deer hinds)</t>
  </si>
  <si>
    <t>No Ericoids found, all of what would almost certainly have been H10b appears to have degraded to U5e</t>
  </si>
  <si>
    <t>24.6.19</t>
  </si>
  <si>
    <t>135-0191</t>
  </si>
  <si>
    <t>135-0192</t>
  </si>
  <si>
    <t>Sheep,  Red deer</t>
  </si>
  <si>
    <t>Some Salix repens- browsed into woody tissue over winter</t>
  </si>
  <si>
    <t>135-0193</t>
  </si>
  <si>
    <t>135-0194</t>
  </si>
  <si>
    <t>135-0196</t>
  </si>
  <si>
    <t>135-0197</t>
  </si>
  <si>
    <r>
      <t xml:space="preserve">No browsing seen on Nardus. </t>
    </r>
    <r>
      <rPr>
        <sz val="11"/>
        <color rgb="FFFF0000"/>
        <rFont val="Calibri"/>
        <family val="2"/>
        <scheme val="minor"/>
      </rPr>
      <t>High and Chronic High browsing on Eric cine</t>
    </r>
    <r>
      <rPr>
        <sz val="11"/>
        <color theme="1"/>
        <rFont val="Calibri"/>
        <family val="2"/>
        <scheme val="minor"/>
      </rPr>
      <t xml:space="preserve"> (into woody tissue and growth form).</t>
    </r>
  </si>
  <si>
    <t>135-0198</t>
  </si>
  <si>
    <t>135-0199</t>
  </si>
  <si>
    <t>No browsing seen on Nardus. Eric heavily browsed (woody tissue) and chronically heavy (growth form)</t>
  </si>
  <si>
    <t>U6a</t>
  </si>
  <si>
    <t>135-0217</t>
  </si>
  <si>
    <t>135-0218</t>
  </si>
  <si>
    <t>6 (one Red deer?)</t>
  </si>
  <si>
    <t xml:space="preserve">Degraded bog with Erio angu, Sphagna, Junc squa and some Poly comm, Hylo sple.  Some nearby U6a was found on peat but with Erio angu and abundant Poly comm rather than Sphagna. </t>
  </si>
  <si>
    <t>U4a (tending to U4b in patches)</t>
  </si>
  <si>
    <t>135-0229</t>
  </si>
  <si>
    <t>135-0230</t>
  </si>
  <si>
    <t>C, S (probably Red deer too but no evidence nearby)</t>
  </si>
  <si>
    <t>No grazing seen on Trif repe</t>
  </si>
  <si>
    <t>135-0231</t>
  </si>
  <si>
    <t>135-0232</t>
  </si>
  <si>
    <t>25.6.18</t>
  </si>
  <si>
    <t xml:space="preserve">CG10b, some patches with Calluna referable to H10d.  Almost certainly there was more H10d here but most of the ericoids have been grazed out (some Calluna and Eric cine on vertical faces of banks).  Well poached by cattle but a lovely species-rich bank with  much Cx pulicaris, Thyme, Lotus, Linum.  </t>
  </si>
  <si>
    <t>5 sheep, 4 cow pats</t>
  </si>
  <si>
    <t>C, S, D (1 deer seen)</t>
  </si>
  <si>
    <t>135-0233</t>
  </si>
  <si>
    <t>135-0234</t>
  </si>
  <si>
    <t>S, C, Red deer</t>
  </si>
  <si>
    <t>U4a/b</t>
  </si>
  <si>
    <t>No Prunella seen grazed</t>
  </si>
  <si>
    <t>20  (Plan lanc)</t>
  </si>
  <si>
    <t>Junc effusus could potentially become a problem if cattle grazing reduced. This could also have impacts on the SRN downslope.</t>
  </si>
  <si>
    <t>Burnet moth</t>
  </si>
  <si>
    <t>135-0296</t>
  </si>
  <si>
    <t>M17a, M3</t>
  </si>
  <si>
    <t>4 sheep, 1 cow pat</t>
  </si>
  <si>
    <t>Cattle trampling most obvious but prob. sheep too. and woody tissue of Calluna prob chronically heavily browsed mostly by Cattle and Deer</t>
  </si>
  <si>
    <t>&lt;3??</t>
  </si>
  <si>
    <t>High and Chronic high browsing on Calluna, a damaging level of trampling of Sphagna.  The bog complex is  now M15b on ridges, M17a in slight depressions between ridges.  Probably at least partly due to Chronic Heavy trampling but other historical treatments have probably played a role.  The bog would benefit from a significant reduction in trampling impacts, with the priority being the more Sphagum rich areas.</t>
  </si>
  <si>
    <t>29.6.18</t>
  </si>
  <si>
    <t>135-0502</t>
  </si>
  <si>
    <t>135-0503</t>
  </si>
  <si>
    <t>C, S, probably Red deer too</t>
  </si>
  <si>
    <t>135-0504</t>
  </si>
  <si>
    <t>135-0506</t>
  </si>
  <si>
    <t>U4d? -flushed grassland, with much Cx nigr, some Molinia</t>
  </si>
  <si>
    <t>135-0508</t>
  </si>
  <si>
    <t>135-0507</t>
  </si>
  <si>
    <t>Small patch of U4a with bluebell, Teuc scor, Molinia (tending to M25b) and bracken.  Area with complex mosaic incl.  H10 and M15.</t>
  </si>
  <si>
    <t>No SRN found</t>
  </si>
  <si>
    <t>Plot is 1mx4m = a narrow strip of U4a with some Molinia at base of slope.  Area with complex mosaic incl.  H10 and M15, bracken, and species rich grassland .</t>
  </si>
  <si>
    <t>135-0511</t>
  </si>
  <si>
    <t>135-0513.</t>
  </si>
  <si>
    <t>135-0514</t>
  </si>
  <si>
    <t>135-0515</t>
  </si>
  <si>
    <t>C, S, probably Red deer</t>
  </si>
  <si>
    <t>Most of poly is regarded as discard as M15a flush, but some non flushed M15 found at new grid ref.  Although still with flush elements (Cx pani, there is much Scirpus, Spha capi and Calluna and it's more like M15b).  Scirpus heavily browsed. Lots of cattle trampling adjacent to plot.</t>
  </si>
  <si>
    <t>Woodland loss and decline (historical but ongoing without remedial action the woodland cover will decline and is likely to be lost in the long term - most of the bracken slopes here would have formerly been woodland).  The area would be an excellent site for some woodland restoration but recommend prior survey of  the lichen flora and, if extending beyond the bracken areas,  to avoid significant impact on the calcareous grassland areas and any H10d.</t>
  </si>
  <si>
    <t>CG10a adjacent to (and probably derived from) H10d.</t>
  </si>
  <si>
    <t>135-0517</t>
  </si>
  <si>
    <t>135-0516</t>
  </si>
  <si>
    <t>None seen</t>
  </si>
  <si>
    <t>2 sheep, 2 cow pats</t>
  </si>
  <si>
    <t>lots of cattle activity, Grazing ML on grass but H on Calluna.</t>
  </si>
  <si>
    <t>Lots of cattle tracks near plot.  Calluna in nearby H10d chronically heavily grazed BUT probably good for this patch - retains a nice herb rich sward and still with good cover of ericoids (photo135-0520).  If grazing reduced too much these herb-rich swards Of CG10a and H10d could be threatened by bracken (bracken scattered throughout).</t>
  </si>
  <si>
    <t>135-0526</t>
  </si>
  <si>
    <t>135-0521</t>
  </si>
  <si>
    <t>C, S, Red deer (nearby carcass)</t>
  </si>
  <si>
    <t>CG10a with Teuc scor, adjacent to patches of H10d (and probably derived from H10d).</t>
  </si>
  <si>
    <t>% actual bare ground due to disturbance (AA added for clarification)</t>
  </si>
  <si>
    <t>3 sheep, 2 cow pats</t>
  </si>
  <si>
    <t>Adjacent Eric cin and Calluna chronically heavily grazed.  Bracken could take over area of CG10 and H10d if summer grazing becomes too low.  Reduced winter grazing might be possible way to address these issues.</t>
  </si>
  <si>
    <t>At least 74 sheep grazing Cnoc Breac (from opposite side of loch with binocs on 29.6.18)</t>
  </si>
  <si>
    <t>135-0527</t>
  </si>
  <si>
    <t>135-0528</t>
  </si>
  <si>
    <t>C, S, Red deer</t>
  </si>
  <si>
    <t>M17- unusual type with much Cx nigra, Anthox, some pleurocarps.but still good Sphagnum cover. Some with more Molinia probably transitional to M25, bits with more Cx nig transitional to M6?</t>
  </si>
  <si>
    <t>3 sheep (1 possibly deer), plus 6 cow pats</t>
  </si>
  <si>
    <t>135-0531</t>
  </si>
  <si>
    <t>None seen on Prunella</t>
  </si>
  <si>
    <t>% of the plot  disturbed by hoofprints (bare).</t>
  </si>
  <si>
    <t>Bracken  and Juncus effusus could potentially pose a threat if grazing reduced.</t>
  </si>
  <si>
    <t>Bracken could potentially pose a threat if grazing reduced.</t>
  </si>
  <si>
    <t>135-0534</t>
  </si>
  <si>
    <t>135-0535</t>
  </si>
  <si>
    <t>U4b</t>
  </si>
  <si>
    <t>U4a (tending to b in places)</t>
  </si>
  <si>
    <r>
      <rPr>
        <b/>
        <sz val="9"/>
        <color theme="1"/>
        <rFont val="Arial"/>
        <family val="2"/>
      </rPr>
      <t>Flowering</t>
    </r>
    <r>
      <rPr>
        <sz val="9"/>
        <color theme="1"/>
        <rFont val="Arial"/>
        <family val="2"/>
      </rPr>
      <t xml:space="preserve"> of grasses and forbs (other than very small, creeping or cushion forming species*, in which the flowers are carried at heights of &lt;3cm,</t>
    </r>
    <r>
      <rPr>
        <u/>
        <sz val="9"/>
        <color theme="1"/>
        <rFont val="Arial"/>
        <family val="2"/>
      </rPr>
      <t xml:space="preserve"> OR</t>
    </r>
    <r>
      <rPr>
        <sz val="9"/>
        <color theme="1"/>
        <rFont val="Arial"/>
        <family val="2"/>
      </rPr>
      <t xml:space="preserve"> less palatable species). </t>
    </r>
  </si>
  <si>
    <t>135-0542</t>
  </si>
  <si>
    <t>135-0536</t>
  </si>
  <si>
    <r>
      <t xml:space="preserve">Signs of grazing on </t>
    </r>
    <r>
      <rPr>
        <i/>
        <sz val="9"/>
        <color theme="1"/>
        <rFont val="Arial"/>
        <family val="2"/>
      </rPr>
      <t xml:space="preserve">Alchemilla alpina, Juncus squarrosus, Nardus stricta, Prunella vulgaris, Sibbaldia procumbens, </t>
    </r>
    <r>
      <rPr>
        <sz val="9"/>
        <color theme="1"/>
        <rFont val="Arial"/>
        <family val="2"/>
      </rPr>
      <t xml:space="preserve">or </t>
    </r>
    <r>
      <rPr>
        <i/>
        <sz val="9"/>
        <color theme="1"/>
        <rFont val="Arial"/>
        <family val="2"/>
      </rPr>
      <t>Thymus polytrichus</t>
    </r>
  </si>
  <si>
    <t>&lt;5 (unclear if due to animals)</t>
  </si>
  <si>
    <t>? presumably Red deer and sheep access (no signs of cattle -steep stony scree)</t>
  </si>
  <si>
    <t>CG10a with Teuc scor, couple primroses tiny patch H10d within plot, plus adjacent H10d outwith.  The CG10 is in integral mosaic with the H10. Banks of Primroses just outwith plot.</t>
  </si>
  <si>
    <t>135-0543</t>
  </si>
  <si>
    <t>135-0544</t>
  </si>
  <si>
    <t>&gt;90</t>
  </si>
  <si>
    <t xml:space="preserve">Small area with successful tree regen. amongst bracken of oak, rowan, birch. </t>
  </si>
  <si>
    <t>Narrow strip of M10a with Philonotis, brown mosses, amongst M15a</t>
  </si>
  <si>
    <t>135-0545</t>
  </si>
  <si>
    <t>135-0546</t>
  </si>
  <si>
    <t>c. 325</t>
  </si>
  <si>
    <t>C, presumably Red deer too</t>
  </si>
  <si>
    <t>Plot is 1x4m orientated at 330 degrees - note photo only shows 1x2m plot- it continues upslope for another 2m curving round slightly to the rucksack. Juncus acutiflorus kept in check and Myrica suppressed below 30cm by browsing which is good news for the alkaline fen.  A nice spp. rich fen - the bryos are coping ok with the current level of trampling but there is an undesirable amount of Holc lana, Cyno cris .</t>
  </si>
  <si>
    <t>Chronic medium-high?</t>
  </si>
  <si>
    <t>30.6.18</t>
  </si>
  <si>
    <t>135-0550</t>
  </si>
  <si>
    <t>135-0551</t>
  </si>
  <si>
    <t>No flowering of Cardamine, dwarfed and no visible browsing on lvs. Trampling sustainable, lots of Junc acuti, Cyno cris, Anthox due to long term grazing, but current grazing seems ok. General area with frequent Cirs arve and more locally nettles (TN22).</t>
  </si>
  <si>
    <t>CG10a</t>
  </si>
  <si>
    <t>135-0552</t>
  </si>
  <si>
    <t>135-0553</t>
  </si>
  <si>
    <t>Sheep, presumably Red deer too</t>
  </si>
  <si>
    <t>&gt;64</t>
  </si>
  <si>
    <t>135-0557</t>
  </si>
  <si>
    <t>135-0558</t>
  </si>
  <si>
    <t>U4a tending to b in patches</t>
  </si>
  <si>
    <t>No grazing on Prunella seen but prob. too few to be informative?</t>
  </si>
  <si>
    <t>Chronically High, Decreasing?</t>
  </si>
  <si>
    <t>135-0559</t>
  </si>
  <si>
    <t>135-0560</t>
  </si>
  <si>
    <t>&lt;10 Plan lanc, Lotus</t>
  </si>
  <si>
    <t>&gt;5</t>
  </si>
  <si>
    <t>&gt;100</t>
  </si>
  <si>
    <t>Decreasing?</t>
  </si>
  <si>
    <t>135-0564</t>
  </si>
  <si>
    <t>&lt;5 Limited grazing on Prunella?</t>
  </si>
  <si>
    <t>&lt;10 but dwarfed</t>
  </si>
  <si>
    <t>135-0571</t>
  </si>
  <si>
    <t>135-0572</t>
  </si>
  <si>
    <t>c. 360</t>
  </si>
  <si>
    <t>D? (fenced from stock but 1 dead deer and some old dung)</t>
  </si>
  <si>
    <t>Chronically High, Decreasing</t>
  </si>
  <si>
    <r>
      <t xml:space="preserve">U4b? - overgrown with much Holc lana, unusual form with frequent Brachy sylv, </t>
    </r>
    <r>
      <rPr>
        <sz val="11"/>
        <color rgb="FFFF0000"/>
        <rFont val="Arial"/>
        <family val="2"/>
      </rPr>
      <t>some poss Aarrhen tbc.</t>
    </r>
  </si>
  <si>
    <t>Discard - CG10</t>
  </si>
  <si>
    <t>135-0587</t>
  </si>
  <si>
    <t>135-0588</t>
  </si>
  <si>
    <t>U4b/MG6</t>
  </si>
  <si>
    <t>U4b tending to MG6 with abundant Cyno cris, frequent Cirs arve, some Cera font, Loli pere, Urti dioi</t>
  </si>
  <si>
    <t>&lt;10 (Some grazing on Prunella)</t>
  </si>
  <si>
    <t>10 (Plan lanc)</t>
  </si>
  <si>
    <r>
      <t xml:space="preserve">Cover and frequency of small rosette-forming creeping or mat-forming herbs </t>
    </r>
    <r>
      <rPr>
        <b/>
        <u/>
        <sz val="9"/>
        <color rgb="FFFF0000"/>
        <rFont val="Arial"/>
        <family val="2"/>
      </rPr>
      <t>or</t>
    </r>
    <r>
      <rPr>
        <b/>
        <sz val="9"/>
        <color rgb="FFFF0000"/>
        <rFont val="Arial"/>
        <family val="2"/>
      </rPr>
      <t xml:space="preserve"> dwarfed plants of taller growing species</t>
    </r>
  </si>
  <si>
    <t>Dunging enrichment with abundant Cyno cris, Loli pere, Trif repe, some Cera font.  Lots of Cirs vulgare just outwith plot and some in plot.  Foxgloves nearby.</t>
  </si>
  <si>
    <t>135-0590</t>
  </si>
  <si>
    <t>135-0589</t>
  </si>
  <si>
    <t>S, presumably deer too</t>
  </si>
  <si>
    <t>&lt;10 grazing small amount of grazing on Thyme, Prunella</t>
  </si>
  <si>
    <t>None in plot but Cirs vulg frequent nearby.  Also scattered bracken - recc. monitor.</t>
  </si>
  <si>
    <t>&gt;69</t>
  </si>
  <si>
    <t>Only c. 10 sheep (incl. c. 4 lambs) seen in this area (steep coastal slopes outwith enclosure with cattle)</t>
  </si>
  <si>
    <t>20 (Plan lanc)</t>
  </si>
  <si>
    <t>Chronic medium-high</t>
  </si>
  <si>
    <t>A patch of U4b amongst wider expanse of CG10.  Frequent Cirs vulg just outside plot (here possibly due to old landslips and/or trampling).  Scattered short bracken (better developed stands lower down slope) and scattered Brachy sylv. Some Thyme on low 'mound' in plot.</t>
  </si>
  <si>
    <t>U4b (with much Cyno cris, Trif repe, some Cera font), small mound of CG10a.</t>
  </si>
  <si>
    <t>135-0591</t>
  </si>
  <si>
    <t>135-0592</t>
  </si>
  <si>
    <t>S, probaly Red deer too</t>
  </si>
  <si>
    <t>&lt;20 (Plan lanc)</t>
  </si>
  <si>
    <t>&lt;3</t>
  </si>
  <si>
    <t>Plot on very steep ground, at edge of bracken patch, some bracken in plot, plus 2 patches Cirs vulg, and Brachy sylv.  CG10 above and below (adjacent to plot).  Some Galium verum in plot (a small mound referable to CG10a). Adjacent ground with CG10 with abundant uprooted tillers,frequent scattered Cirs vulg and lots of sheep dung.</t>
  </si>
  <si>
    <t>135-0594</t>
  </si>
  <si>
    <t>Badger!</t>
  </si>
  <si>
    <t>135-0595</t>
  </si>
  <si>
    <t>135-0596</t>
  </si>
  <si>
    <t>CG10a with a patch of H10d on bank in plot, and small patch lower down referable to CG10b.   More extensive H10d along and just upslope.  The CG10 is almost certainly derived from overgrazed H10d.  Brachy sylv in plot.</t>
  </si>
  <si>
    <t>&lt;10 (on Thyme and Prunella)</t>
  </si>
  <si>
    <t>Chronic heavy browsing on Calluna and Eric cine. A few sheep scars across slope c. NM54336213</t>
  </si>
  <si>
    <t>A few sheep scars across slope c. NM54336213.  Also abundant uprooted tillers traversing between SRN7 and AG33.</t>
  </si>
  <si>
    <t>135-0597</t>
  </si>
  <si>
    <t>135-0598</t>
  </si>
  <si>
    <t>U4a (frequent trif rep and some Holcus so tending to U4b)</t>
  </si>
  <si>
    <t>1.7.18</t>
  </si>
  <si>
    <t>135-0599</t>
  </si>
  <si>
    <t>135-0600</t>
  </si>
  <si>
    <t>Chronic Medium-High</t>
  </si>
  <si>
    <t>Chronic Medium?</t>
  </si>
  <si>
    <t>Dwarf shrub measurements =Eric tetr. Fairly frequent Anthox, Fest vivi, but not abundant.  Overall trampling more than desirable for Sphag lawns (though probably just ok), but edges of nearby pools/runnels trampled too much.</t>
  </si>
  <si>
    <t>135-0601</t>
  </si>
  <si>
    <t>135-0602</t>
  </si>
  <si>
    <t>Mostly U4a but at edge of bracken and tending to U20, lower margin with patch of tussocky Nardus tending to U5 (incl. tiny patch probably referable to U5c).  Plot also includes  a couple of sprigs of suppressed Gali verum (spp. rich Nardus U5c and H10d seen near plot).</t>
  </si>
  <si>
    <t>Some good patches of H10 with frequent Thyme  threatened by bracken (and lin some areas by chronic grazing too).</t>
  </si>
  <si>
    <t>135-0603</t>
  </si>
  <si>
    <t>135-0604</t>
  </si>
  <si>
    <t>U4a with scattered bracken</t>
  </si>
  <si>
    <t>No grazing seen on Prunella</t>
  </si>
  <si>
    <t>No grazing seen on Trif repe lvs</t>
  </si>
  <si>
    <t>Lots of disturbance from vole activity.  Lots of uprooted Hylo sple as well as grass tillers. Limited grazing on Desc cesp just outwith plot. Frequent active scars just upslope, some seen downslope too. Chronic high grazing on nearby H10.</t>
  </si>
  <si>
    <t>135-0605</t>
  </si>
  <si>
    <t>135-0606</t>
  </si>
  <si>
    <t>CG10b and CG10a.  Some Nardus patches  where tending to U5c.  Galium verum present.</t>
  </si>
  <si>
    <t>&lt;5 grazing small amount of grazing on Thyme, Prunella, Nardus</t>
  </si>
  <si>
    <t>&gt;32</t>
  </si>
  <si>
    <t>Lots of uprooting of Hylo sple, and  abundant uprooted tillers in 10x10 area.  Frequent Trif repe, Cyno cris, some scattered bracken incl. in and outwith plot.</t>
  </si>
  <si>
    <t>&lt;10 on Plan lanc, Lotus, Trif repe</t>
  </si>
  <si>
    <t>CG10a with some bracken</t>
  </si>
  <si>
    <t>135-0607</t>
  </si>
  <si>
    <t>135-0608</t>
  </si>
  <si>
    <t>&lt;10 (on Prunella)</t>
  </si>
  <si>
    <t>30+</t>
  </si>
  <si>
    <t>Alchemilla and Strawberry dwarfed and not flowering.  Scattered bracken in plot.  Adjacent stand of bracken. Very frequent active sheep scars which appear to be exacerbating erosion.</t>
  </si>
  <si>
    <t>135-0609</t>
  </si>
  <si>
    <t>135-0614</t>
  </si>
  <si>
    <t>&lt;10 (browsing on Prunella and Thyme)</t>
  </si>
  <si>
    <t>7+ (very steep slope)</t>
  </si>
  <si>
    <t>CG10a with adjacent H10d outwith plot.  Almost certainly derived from overgrazed H10d.</t>
  </si>
  <si>
    <t>Alchemilla and Galium verum non flowering.  Plan lanc, Galium verum and Alchemilla dwarfed.  Abundant tracks and active sheep scars. Some veg. patches are dominated by rosettes of dwarfed herbs so assessed as Chronic High.  Calluna and Eric cine in H10d Grazed Chronic High.</t>
  </si>
  <si>
    <t>Ongoing erosion due to tracking by sheep and sheep scars - recommend monitor to determine if increasing over time.</t>
  </si>
  <si>
    <t>135-0616</t>
  </si>
  <si>
    <t>135-0617</t>
  </si>
  <si>
    <t>135-0618</t>
  </si>
  <si>
    <t>Species poor CG10a with frequent Thyme and some Lotus but otherwise poor.</t>
  </si>
  <si>
    <t>None seen browsed but too little Lotus to assess</t>
  </si>
  <si>
    <t>18+</t>
  </si>
  <si>
    <t>Abundant Potentilla and Hylo sple due to Chronic Heavy grazing.  Also frequent uprooting of Hylo sple. Patches of remaining H10 nearby have Chronically Heavy browsing on Calluna and Eric cine.</t>
  </si>
  <si>
    <t>2.7.18</t>
  </si>
  <si>
    <t>135-0619</t>
  </si>
  <si>
    <t>135-0620</t>
  </si>
  <si>
    <t>0 (only tiny bits of Trif repe and Plan lanc present)</t>
  </si>
  <si>
    <t>U4a with scattered bracken. Adjacent ground with spp. poor CG10a.</t>
  </si>
  <si>
    <t>135-0621</t>
  </si>
  <si>
    <t>135-0622</t>
  </si>
  <si>
    <t>Only Trif repe present and not enough Trif repe to judge</t>
  </si>
  <si>
    <t>S, Red deer (2 hinds seen)</t>
  </si>
  <si>
    <t>135-0626</t>
  </si>
  <si>
    <t>135-0627</t>
  </si>
  <si>
    <t>U4a/U20a (much of adjacent ground outwith plot with frequent Thyme)</t>
  </si>
  <si>
    <t>&lt;10 (some Lotus browsed)</t>
  </si>
  <si>
    <t>135-0628</t>
  </si>
  <si>
    <t>135-0629</t>
  </si>
  <si>
    <r>
      <t>U4e? (mostly Agrostis-Festuca-Desc flex with C</t>
    </r>
    <r>
      <rPr>
        <sz val="11"/>
        <color rgb="FFFF0000"/>
        <rFont val="Arial"/>
        <family val="2"/>
      </rPr>
      <t>x caryophyll,</t>
    </r>
    <r>
      <rPr>
        <sz val="11"/>
        <color theme="1"/>
        <rFont val="Arial"/>
        <family val="2"/>
      </rPr>
      <t xml:space="preserve">  Hylo sple, some Racom and some Vacc myrt, Nardus and Desc cesp - appears to be in transition to adjacent U5)</t>
    </r>
  </si>
  <si>
    <t>&lt;10 (Nardus)</t>
  </si>
  <si>
    <t>135-0633</t>
  </si>
  <si>
    <t>28+ pellet groups.  Scars see TN31.</t>
  </si>
  <si>
    <t>U6a degraded bog</t>
  </si>
  <si>
    <t>135-0634</t>
  </si>
  <si>
    <t>135-0635</t>
  </si>
  <si>
    <t>Clearly browsed into woody shoots of Eric tetr</t>
  </si>
  <si>
    <t>5 (at least some if not all deer)</t>
  </si>
  <si>
    <t>135-0639</t>
  </si>
  <si>
    <t>half of plot CG10a with thyme and half U4</t>
  </si>
  <si>
    <t>MH?</t>
  </si>
  <si>
    <t>Only Trif repe and too little Trif repe to be informative</t>
  </si>
  <si>
    <t>30?</t>
  </si>
  <si>
    <t>CG10a with small patches of H10.  CG10 clearly derived from Chronic Heavy grazing of H10.</t>
  </si>
  <si>
    <t>135-0642</t>
  </si>
  <si>
    <t>135-0643</t>
  </si>
  <si>
    <t>D? (several lie up areas nearby)</t>
  </si>
  <si>
    <t>Too few to judge</t>
  </si>
  <si>
    <t>135-0645</t>
  </si>
  <si>
    <t>135-0646</t>
  </si>
  <si>
    <t>Only Plan lanc, and too little to be informative</t>
  </si>
  <si>
    <t>? - U4a (with some Cyno cris, Cera font)  between tussocks of Desc cesp.</t>
  </si>
  <si>
    <t>Too little to assess</t>
  </si>
  <si>
    <t>Some Cirs vulg near plot</t>
  </si>
  <si>
    <t>U4a with scattered bracken (CG10 just upslope)</t>
  </si>
  <si>
    <t>135-0647</t>
  </si>
  <si>
    <t>135-0648</t>
  </si>
  <si>
    <t>Eric cine Chronically Heavily browsed, no Campanula or Viola rivi flwrs.  Some Cirs vulg downslope. Some lie up areas but ones seen not scarred to bare soil.</t>
  </si>
  <si>
    <t>Lie up area next to plot (deer dung?), but also sheep wool nearby, and several other lie up areas nearby but mostly still vegetated. Achillea and harebell not flowering.</t>
  </si>
  <si>
    <t>135-0649</t>
  </si>
  <si>
    <t>Lots of uprooted Hylo sple too.</t>
  </si>
  <si>
    <t>135-0684</t>
  </si>
  <si>
    <t>135-0685</t>
  </si>
  <si>
    <t>Spp. poor 'CG10'- looks like overgrazed U4 but with frequent Thyme and a couple of tussocks of Desc cesp</t>
  </si>
  <si>
    <t>&gt;10 ?(on Thyme incl. some browsing into woody tissue)</t>
  </si>
  <si>
    <t>&gt;4 (4 seen but steep rock in 10x10, likely to be more)</t>
  </si>
  <si>
    <t>Adjacent Eric cine of overgrazed H10 is Chronically Heavily browsed.  Adjacent grassland with abundant uprooted tillers.  Achillea and Rumex not flowering. Abundant Pote erec. 2 sheep scar near plot but one is fairly well vegetated.</t>
  </si>
  <si>
    <t>est &gt;10 on Thyme and eaten into woody stems</t>
  </si>
  <si>
    <t>Almost impossible to tell but some browsing into woody tissue of Thyme.</t>
  </si>
  <si>
    <t>135-0691</t>
  </si>
  <si>
    <t>135-0692</t>
  </si>
  <si>
    <t>Spp. poor CG10 with scattered bracken and a small patch of H10.  CG10 probably derived from overgrazed H10 (Eric cine next to plot)</t>
  </si>
  <si>
    <t>&lt;10 (On Nardus)</t>
  </si>
  <si>
    <t>Only Lotus present and not enough Lotus to judge</t>
  </si>
  <si>
    <t>Threatened by bracken as well as overgrazing. Adjacent Eric cine in patches of H10 is Chronically Heavily browsed? No harebell or Viola flowering. A few small sheep scars seen in general area.</t>
  </si>
  <si>
    <t>135-0693</t>
  </si>
  <si>
    <t>135-0694</t>
  </si>
  <si>
    <t>U4a/b tending to b in places as frequent Cyno cris, patchy Holcus, some Cera font</t>
  </si>
  <si>
    <t>Only 1 frond of bracken in plot but scattered just outside plot and some patches very close. Achillea not flowering. 2 Active scars near plot. Several Cirs vulg near plot.</t>
  </si>
  <si>
    <t>135-0698</t>
  </si>
  <si>
    <t>135-0699</t>
  </si>
  <si>
    <t>Small patch of overgrazed, species poor 'CG10' with frequent Thyme and abundant Pote erec. and some small remnant patches of Eric cine. Almost certainly  derived from adjacent H10 through overgrazing.</t>
  </si>
  <si>
    <t>Some browsing on Thyme. Possibly more than 10pct.</t>
  </si>
  <si>
    <t>Only Plan lanc and Truf repe and too little of them to be informative</t>
  </si>
  <si>
    <t>View of the ravine exclosure (from public car park) to show what happens with too low grazing of well drained ground where bracken is present - bracken dominance.</t>
  </si>
  <si>
    <t>3.7.18</t>
  </si>
  <si>
    <t>135-0701</t>
  </si>
  <si>
    <t>135-0702</t>
  </si>
  <si>
    <t>H10d with some CG10a (CG10 derived from H10d)</t>
  </si>
  <si>
    <t>Bramble and bracken are extensive along these slopes.  Further spread bramble and bracken is a serious isues esp. if grazing reduced (e.g. see SRN24). Prunus spinosa more local (and currently held in check by browsing).  Active Sheep scars along banks of track.</t>
  </si>
  <si>
    <t>3.1.18</t>
  </si>
  <si>
    <t>135-0703</t>
  </si>
  <si>
    <t>135-0704</t>
  </si>
  <si>
    <t>CG10a with patches of bracken invading, some bramble.  Adjacent ground mostly U20a with some patches of CG10a.</t>
  </si>
  <si>
    <t>4+ (dense bracken)</t>
  </si>
  <si>
    <t>As well as the CG on steep slopes below the road, the bracken is taking over grassland in the AG in the field here.  Lots of thistles too Cirs arve.</t>
  </si>
  <si>
    <t>135-0705</t>
  </si>
  <si>
    <t>135-0706</t>
  </si>
  <si>
    <t>61 pellet groups plus 5 cow pats</t>
  </si>
  <si>
    <t>CG10b on flushed slope (grading to U5c), CG10a on outcropping rocks. Cyno cris throughout.</t>
  </si>
  <si>
    <t>SRN threatened by bracken and rushes esp. if cattle browsing decreases. Achillea not flowering.</t>
  </si>
  <si>
    <t>135-0707</t>
  </si>
  <si>
    <t>135-0708</t>
  </si>
  <si>
    <t>M10a with marginal seepages with Philonotis (latter prob. referable to M32a).</t>
  </si>
  <si>
    <t>135-0709, 0710, 135-0711 (lower section of flush with F21)</t>
  </si>
  <si>
    <t>135-0712</t>
  </si>
  <si>
    <t>135-0713</t>
  </si>
  <si>
    <t>More photos showing bracken in exclosure (from plot F21).  Also see notes and Photos for SRN10, F21.</t>
  </si>
  <si>
    <t>&gt;10 (Thyme, Prunella dwarfed and lvs escaping browsing)</t>
  </si>
  <si>
    <t>20 (Plan lanc dwarfed)</t>
  </si>
  <si>
    <t>CG10b/U5c, with some tiny remnant patches of H10d.</t>
  </si>
  <si>
    <t>65?</t>
  </si>
  <si>
    <t>&gt;75</t>
  </si>
  <si>
    <t>19 pellet groups +1 cow pat</t>
  </si>
  <si>
    <t>C (though in many of the other flushes seen in this field, sheep are just as much to blame for the trampling)</t>
  </si>
  <si>
    <t>3.7.17</t>
  </si>
  <si>
    <t>135-0714</t>
  </si>
  <si>
    <t>135-0715</t>
  </si>
  <si>
    <t>C, S?</t>
  </si>
  <si>
    <t>U4a/b with freq. Cyno cris, some Lolium</t>
  </si>
  <si>
    <t>CG10b with freq Cyno cris, some red clover. Sown??</t>
  </si>
  <si>
    <t>135-0716</t>
  </si>
  <si>
    <t>135-0717</t>
  </si>
  <si>
    <t>C, S, presumably Red deer too</t>
  </si>
  <si>
    <t>S, C</t>
  </si>
  <si>
    <t>impossible to tell - Prunus and Thyme very short/ dwarfed</t>
  </si>
  <si>
    <t>40 (Plan lanc)</t>
  </si>
  <si>
    <t>&gt;60</t>
  </si>
  <si>
    <t>&gt;&gt;100</t>
  </si>
  <si>
    <t>Stunted bracken scattered around plot - probably suppressed by numbers of animals.</t>
  </si>
  <si>
    <t>135-0718</t>
  </si>
  <si>
    <t>135-0725</t>
  </si>
  <si>
    <t>135-0726</t>
  </si>
  <si>
    <t xml:space="preserve">CG10a with a patch of H10d   in plot (c. 15-20pct?)    More H10d adjacent.  The CG10 is almost certainly derived from overgrazed H10d.  </t>
  </si>
  <si>
    <t xml:space="preserve">CG10a in plot with patches of H10d adjacent. The CG10 is almost certainly derived from overgrazed H10d.  </t>
  </si>
  <si>
    <t>135-0727</t>
  </si>
  <si>
    <t>135-0728</t>
  </si>
  <si>
    <t>Frequent scars near plot 8, not many round plot 12 (1 possibly revegetating or possibly being re-used after period of abandonment). Eric cine  and Calluns in adjacent H10 chronically heavily browsed (woody tissue).  Area deer fenced so not sure what winter browser of ericoids is.</t>
  </si>
  <si>
    <t>A few short bracken fronds in plot and bracken patches nearby.  Heather in plot heavily browsed in winter (and Chronic High) but little browsing currently (and with flwrs).  Some Cirs arve adjacent to plot.  Heavily browsed in past (high cover Pote erec, Hylo sple, chronic Calluna) but possibly more recently dropped and now increasing again?!  Area deer fenced so not sure what winter browser of ericoids is.</t>
  </si>
  <si>
    <t>135-0729</t>
  </si>
  <si>
    <t>135-0730</t>
  </si>
  <si>
    <t>Patchy CG10a on outcrops (former H10d) and in mosaic with U4a/b (between outcrops - probably degraded H10/degraded CG10?) and some tiny patches of Calluna (H10 remnants). Much Cyno cris in U4b patches areas (query sown or probably just dunging?  certainly some areas nearby have probably been sown and nvc map indicates MG6).</t>
  </si>
  <si>
    <t>A few small bracken fronds in plot.  Lots of sheep lie up areas just here, and lots of scars near plot 8.  Ericoids in adjacent H10 Chronically Heavily browsed.  Overall the grassland itself probably has been historicaly Chronically Heavily browsed, perhaps until recently underbrowsed but now stock have increased again. Walking over to plot 2 there are plenty of areas with Cirs arve and bracken patches invading pasture.</t>
  </si>
  <si>
    <t>135-0744</t>
  </si>
  <si>
    <t>135-0745</t>
  </si>
  <si>
    <t>Spp. rich CG10 Derived from spp. rich H10d (still sprigs of heather so bits of H10d left but also dead drumtick heather) incl. frequent Teucrium, primroses, Thyme, Lotus, Brach sylv, Galium verum.</t>
  </si>
  <si>
    <t>3+</t>
  </si>
  <si>
    <t>S (plus winter browser?)</t>
  </si>
  <si>
    <t>S (query deer in winter?)</t>
  </si>
  <si>
    <t>Limestone outcrop.  Includes the Nationally Sarce lichen Toninia verrucarioides growing on Placynthium nigrum</t>
  </si>
  <si>
    <t>135-0748</t>
  </si>
  <si>
    <t>135-0749</t>
  </si>
  <si>
    <t>D, S</t>
  </si>
  <si>
    <t>4.7.18</t>
  </si>
  <si>
    <t>M10a with sparse Sax aizo, Alchemilla (grading to U5c at margins)</t>
  </si>
  <si>
    <t>M32a</t>
  </si>
  <si>
    <t>135-0754</t>
  </si>
  <si>
    <t>135-0755</t>
  </si>
  <si>
    <t xml:space="preserve">1x4m plot orientated at 205 degrees.  Bryos fairly well trampled but sustainable - a nice spring with very good bryo cover. Also Rumex acetosa, Cera font. </t>
  </si>
  <si>
    <t>135-0757</t>
  </si>
  <si>
    <t>135-0758</t>
  </si>
  <si>
    <t>Eric cine Chronically Heavily browsed in winter (woody tissue)</t>
  </si>
  <si>
    <t>135-0759</t>
  </si>
  <si>
    <t>135-0760</t>
  </si>
  <si>
    <t>D (5 hinds and 3 young), S</t>
  </si>
  <si>
    <t>D?</t>
  </si>
  <si>
    <t>15 (most if not all Red deer?)</t>
  </si>
  <si>
    <t>Spp. poor stony M11 flush- with frequent Saxa aiz, Cx echi, Cx puli, Cx  oedocarpa, Cx panicea.</t>
  </si>
  <si>
    <t>135-0765</t>
  </si>
  <si>
    <t>135-0764</t>
  </si>
  <si>
    <t>D, (query S?)</t>
  </si>
  <si>
    <t>Discard - no Alk flush found at this grid</t>
  </si>
  <si>
    <t>Discard - no Alk flush found that it would be possible to survey with a veg. plot found at this grid although some flushing on the cliff face with Ping vulg could perhaps be allocated to M10.</t>
  </si>
  <si>
    <t>Discard - no Alk flush found</t>
  </si>
  <si>
    <t>Panorama of erosion on the bog between Ben Hiant and Beinn na h-Urchrach photo taken from DH plot 14 (the TN grid ref.)</t>
  </si>
  <si>
    <t>135-0776</t>
  </si>
  <si>
    <t>135-0791</t>
  </si>
  <si>
    <t>Red deer, (S?)</t>
  </si>
  <si>
    <t>135-0799</t>
  </si>
  <si>
    <t>135-0796</t>
  </si>
  <si>
    <t>Scars see Plot 14. Eric cine more abundant than Calluna and Eric cine Chronically Heavily browsed.</t>
  </si>
  <si>
    <t>M15c on top of peat hag</t>
  </si>
  <si>
    <t>135-0800</t>
  </si>
  <si>
    <t>135-0801</t>
  </si>
  <si>
    <t>D, (S?)</t>
  </si>
  <si>
    <t>Chronic High-Chronic Medium?</t>
  </si>
  <si>
    <t>Freq Fest vivi.  Although though not in 2x2 plot so assesed as NA, Junc squa just outside plot (within 20cm). Unmarked bare peat hard to find in the hagged areas outwith 2x2 plot.  Active sheep 'scars' in hagged area next to plot (woolly edges).</t>
  </si>
  <si>
    <t>135-0802</t>
  </si>
  <si>
    <t>135-0803</t>
  </si>
  <si>
    <t>M15c (some with Junc squa)</t>
  </si>
  <si>
    <t xml:space="preserve">Locally abundant Junc squa within and outwith plot suggests Chronic High grazing/trampling. </t>
  </si>
  <si>
    <t>135-0804</t>
  </si>
  <si>
    <t>135-0805</t>
  </si>
  <si>
    <t>D, S?</t>
  </si>
  <si>
    <t>2+ (at least 1 Red deer)</t>
  </si>
  <si>
    <t>135-0806</t>
  </si>
  <si>
    <t>135-0807</t>
  </si>
  <si>
    <t>&gt;15</t>
  </si>
  <si>
    <t>Seriously degraded bog M17c with Erio vagi, Desc flex, Nardus, Anthox, pleurocarps, a little Junc squa would probably go to M25 with Erio vagi if grazing reduced</t>
  </si>
  <si>
    <t>D, S (wool)</t>
  </si>
  <si>
    <t>8 (at least some Red deer)</t>
  </si>
  <si>
    <t>Degraded H21b with Call vulg, Eric cine, Spha capi, Empe nigr, Vacc myrt, with freq. Nardus and Junc squa</t>
  </si>
  <si>
    <t>Red deer, query sheep too?</t>
  </si>
  <si>
    <t>Emp nigr well browsed. Although heavily grazed this stand might rapidly recover with reduced grazing, though Sphag cover now only. c. 25pct. At least 4 pellet groups incl at least 1 Red deer</t>
  </si>
  <si>
    <t>135-0810</t>
  </si>
  <si>
    <t>135-0813</t>
  </si>
  <si>
    <t>135-0814</t>
  </si>
  <si>
    <t>M15b (degraded bog, near edge of hagged area). Some with Racom tending to M15c, some Junc squa in corner</t>
  </si>
  <si>
    <t>Des flex and Anthox outwith plot which would support the Chronic High grazing assessment within plot.</t>
  </si>
  <si>
    <t>135-0816</t>
  </si>
  <si>
    <t>135-0817</t>
  </si>
  <si>
    <t>M15b/M15c.  Within blanket mire complex but assessed as dry heath type as most of plot assoc. with rocky outcrop and the M15c may well have been derived from H10.</t>
  </si>
  <si>
    <t>Some browsing on Emp nigr.</t>
  </si>
  <si>
    <t>135-0818</t>
  </si>
  <si>
    <t>135-0819</t>
  </si>
  <si>
    <t>M15b/c.  Mid section M15b but but lower section referable to M15c.   Some more trampled/grazed bits of the M15b with Junc squa and Nardus tending to M15d!</t>
  </si>
  <si>
    <t>135-0820</t>
  </si>
  <si>
    <t>135-0821</t>
  </si>
  <si>
    <t>NA only Eric cine in plot</t>
  </si>
  <si>
    <t>5.7.18</t>
  </si>
  <si>
    <t>135-0827</t>
  </si>
  <si>
    <t>135-0828</t>
  </si>
  <si>
    <t>Red deer, S</t>
  </si>
  <si>
    <t>135-0829</t>
  </si>
  <si>
    <t>135-0830</t>
  </si>
  <si>
    <t>M3a, M10a</t>
  </si>
  <si>
    <t>1x4m plot orientated at 205 degrees looking upslope.  Not enough Carices to judge beheading. No Cardamine flws almost certainly browsed, lvs - some browsed most not obviously browsed but all very short suppressed below browse level. Overall browsing MH, bryos ok so sustainable but too many grasses.</t>
  </si>
  <si>
    <t>H10b (much Trichophorum and probably tending to M15d)</t>
  </si>
  <si>
    <t>135-0831</t>
  </si>
  <si>
    <t>135-0833</t>
  </si>
  <si>
    <t>&gt;5?</t>
  </si>
  <si>
    <t>2 (at least one is Red deer)</t>
  </si>
  <si>
    <t>Some Junc squa in plot, more abundant outwith plot</t>
  </si>
  <si>
    <t>M17a transitional to M17c</t>
  </si>
  <si>
    <t>135-0838</t>
  </si>
  <si>
    <t>135-0834</t>
  </si>
  <si>
    <t>Ground not spongy at present but likely to be when conditions are wetter.</t>
  </si>
  <si>
    <t>2+ (tall veg.)</t>
  </si>
  <si>
    <t>135-0839</t>
  </si>
  <si>
    <t>135-0840</t>
  </si>
  <si>
    <t>Supressed willow 'seedling'</t>
  </si>
  <si>
    <t xml:space="preserve">M15a (Some M15d?) flushed, grazed grassy wet heath. </t>
  </si>
  <si>
    <t>135-0841</t>
  </si>
  <si>
    <t>135-0842</t>
  </si>
  <si>
    <t>NA (too little to be informative)</t>
  </si>
  <si>
    <t>135-0845</t>
  </si>
  <si>
    <t>135-0846</t>
  </si>
  <si>
    <t>M17c/M15b (M17 not typical but with Desc flex and Pleurocarps rather than Sphagna, edge of plot probably M15b)</t>
  </si>
  <si>
    <t>9 (at least 4 Red deer)</t>
  </si>
  <si>
    <t xml:space="preserve">Locally freq. Desc flex </t>
  </si>
  <si>
    <t>135-0847</t>
  </si>
  <si>
    <t>135-0848</t>
  </si>
  <si>
    <t xml:space="preserve">M15d (with Junc squa, Desc flex, Pleurocarps, Cx echi.  One patch with Eric cine, Racom prob referable to M15c).  </t>
  </si>
  <si>
    <t>Heavily browsed rowan seedlings nearby</t>
  </si>
  <si>
    <t>135-0849</t>
  </si>
  <si>
    <t>135-0850</t>
  </si>
  <si>
    <t>15?</t>
  </si>
  <si>
    <t>11 (at least 2 Red deer)</t>
  </si>
  <si>
    <t>Some Desc flex</t>
  </si>
  <si>
    <t>135-0851</t>
  </si>
  <si>
    <t>135-0852</t>
  </si>
  <si>
    <t xml:space="preserve">M17a </t>
  </si>
  <si>
    <t>135-0854, 0856, 0857</t>
  </si>
  <si>
    <t>Heavily trampled bog pool systems.  Quad bike tracks across the bog -  the quad bike should avoid crossing the bog in this area and follow ridges as far as possible.</t>
  </si>
  <si>
    <r>
      <rPr>
        <b/>
        <sz val="11"/>
        <color theme="1"/>
        <rFont val="Arial"/>
        <family val="2"/>
      </rPr>
      <t>H</t>
    </r>
    <r>
      <rPr>
        <sz val="11"/>
        <color theme="1"/>
        <rFont val="Arial"/>
        <family val="2"/>
      </rPr>
      <t xml:space="preserve">- Some. </t>
    </r>
    <r>
      <rPr>
        <sz val="11"/>
        <color rgb="FFFF0000"/>
        <rFont val="Arial"/>
        <family val="2"/>
      </rPr>
      <t xml:space="preserve"> (see method notes- suggest H should be 'obvious' and some should be M or MH?)</t>
    </r>
    <r>
      <rPr>
        <sz val="11"/>
        <color theme="1"/>
        <rFont val="Arial"/>
        <family val="2"/>
      </rPr>
      <t xml:space="preserve">
</t>
    </r>
    <r>
      <rPr>
        <b/>
        <sz val="11"/>
        <color theme="1"/>
        <rFont val="Arial"/>
        <family val="2"/>
      </rPr>
      <t>ML</t>
    </r>
    <r>
      <rPr>
        <sz val="11"/>
        <color theme="1"/>
        <rFont val="Arial"/>
        <family val="2"/>
      </rPr>
      <t xml:space="preserve"> - None. 
</t>
    </r>
  </si>
  <si>
    <t>5+</t>
  </si>
  <si>
    <t>135-0858</t>
  </si>
  <si>
    <t>135-0857</t>
  </si>
  <si>
    <t>&gt;30</t>
  </si>
  <si>
    <t>18 (at least some deer)</t>
  </si>
  <si>
    <t xml:space="preserve">M17a/M17c (M17a transitional to degraded bog at edge of the bog -with Desc flex, Agrostis, pleurocarps, Vacc myrt). </t>
  </si>
  <si>
    <t>See TN43 re. peaty pool trampling. Conditions too dry to assess sponginess directly but from patchiness of Sphagna and abundance of Pleurocarps strongly suspect mostly firm.  Adjacent grassy mound with abundant uprooted grass tillers.</t>
  </si>
  <si>
    <t>135-0860</t>
  </si>
  <si>
    <t>135-0859</t>
  </si>
  <si>
    <t>M15b/M15d-degraded bog,  with frequent Desc flex, Cx echi and some Agrostis, and a little bit of Nardus and Junc squa.  A small patch in bottom corner of the plot with a little Erio vagi could justifiably be referred to as M17c.</t>
  </si>
  <si>
    <t>Myrica was just outside plot.  Myrica was browsed into woody tissue and would have assessed as MH. Not much Junc squa in plot but lots just outside</t>
  </si>
  <si>
    <t>135-0861</t>
  </si>
  <si>
    <t>135-0862</t>
  </si>
  <si>
    <t xml:space="preserve">M17a/M17c (M17a transitional to degraded bog -with Desc flex, , pleurocarps, Junc squa). </t>
  </si>
  <si>
    <t xml:space="preserve"> 2 Red deer</t>
  </si>
  <si>
    <t>135-0863</t>
  </si>
  <si>
    <t>135-0864</t>
  </si>
  <si>
    <t>No Myrica in plot but suppressed below 50cm just outwith plot, and browsing into woody tissue. Some Nardus in plot and Desc flex. Heather Chronically heavily browsed incl. scattered drumstick heather , some dead.</t>
  </si>
  <si>
    <t xml:space="preserve">Chronically heavily browsed heather incl. drumsticks. No Myrica in plot but suppressed below 50cm just outwith plot, and browsing into woody tissue. </t>
  </si>
  <si>
    <t>3 (at least 2 Red deer)</t>
  </si>
  <si>
    <t>135-0865</t>
  </si>
  <si>
    <t>M15d (probably degraded blanket bog)</t>
  </si>
  <si>
    <t>135-0866</t>
  </si>
  <si>
    <t>135-0867</t>
  </si>
  <si>
    <t>Chronic High - Decreasing?</t>
  </si>
  <si>
    <t>Eroded slopes near plot appear to be used as sheep shelters (scars) see TN44. Junc squa in plot appears to be being overgrown but not wholly convinced is decreasing.  Some Chronically heavy browsed drumsticks. Although assessed as bog type it could equally have been assessed as 'dry' heath type it's probably in transitional zone.  If so would still be high browsing on Calluna and Chronic High on Calluna.</t>
  </si>
  <si>
    <t>Eroded slopes and poorly formed sheep scars above plot WH21 as viewed from TN grid ref.  Edges of some of the 'scars' have wool, abundant footprints in bare soil and abundant sheep dung.  Abundant uprooted tillers on the slopes (overgrazed H10 heath with Thyme).</t>
  </si>
  <si>
    <t>135-0868</t>
  </si>
  <si>
    <t>135-0869</t>
  </si>
  <si>
    <t>M15c</t>
  </si>
  <si>
    <r>
      <rPr>
        <b/>
        <sz val="11"/>
        <color theme="1"/>
        <rFont val="Calibri"/>
        <family val="2"/>
        <scheme val="minor"/>
      </rPr>
      <t>Chronic High</t>
    </r>
    <r>
      <rPr>
        <sz val="11"/>
        <color theme="1"/>
        <rFont val="Calibri"/>
        <family val="2"/>
        <scheme val="minor"/>
      </rPr>
      <t>-drumstick, carpet or topiary Calluna widespread and easy to find. Canopy shallow but dense - difficult to see beyond surface without parting branches.  S</t>
    </r>
    <r>
      <rPr>
        <sz val="11"/>
        <color rgb="FFFF0000"/>
        <rFont val="Calibri"/>
        <family val="2"/>
        <scheme val="minor"/>
      </rPr>
      <t xml:space="preserve">hotts/branches contorted/intertwined; </t>
    </r>
    <r>
      <rPr>
        <sz val="11"/>
        <color theme="1"/>
        <rFont val="Calibri"/>
        <family val="2"/>
        <scheme val="minor"/>
      </rPr>
      <t xml:space="preserve"> Eric cine can be reduced to short brish-like or carpet forms (occ. drumstick). Vacc myrt densely branched though if stems very short (&lt;10cm) branching may not be obviious except within the moss/litter layer.
</t>
    </r>
    <r>
      <rPr>
        <b/>
        <sz val="11"/>
        <color theme="1"/>
        <rFont val="Calibri"/>
        <family val="2"/>
        <scheme val="minor"/>
      </rPr>
      <t>Chronic Medium</t>
    </r>
    <r>
      <rPr>
        <sz val="11"/>
        <color theme="1"/>
        <rFont val="Calibri"/>
        <family val="2"/>
        <scheme val="minor"/>
      </rPr>
      <t xml:space="preserve">-drumstick, carpet or topiary Calluna localised or infrequent.  Vacc myrt forming compat and much branched bushes;
</t>
    </r>
    <r>
      <rPr>
        <b/>
        <sz val="11"/>
        <color theme="1"/>
        <rFont val="Calibri"/>
        <family val="2"/>
        <scheme val="minor"/>
      </rPr>
      <t>Chronic Low</t>
    </r>
    <r>
      <rPr>
        <sz val="11"/>
        <color theme="1"/>
        <rFont val="Calibri"/>
        <family val="2"/>
        <scheme val="minor"/>
      </rPr>
      <t>- upright growth of Calluna and Vacc myrt with regular but infrequent branching.  Possibke to look quite deeply into bushes from above without parting branches.  Very few or no  instances of drumstick, topiary or carpet growth.</t>
    </r>
  </si>
  <si>
    <t>135-0871</t>
  </si>
  <si>
    <t>135-0870</t>
  </si>
  <si>
    <t>Red deer, S?</t>
  </si>
  <si>
    <t>M15c with frequent Junc squa.  Some Eric cine.</t>
  </si>
  <si>
    <t xml:space="preserve">M15c </t>
  </si>
  <si>
    <t>135-0872</t>
  </si>
  <si>
    <t>135-0873</t>
  </si>
  <si>
    <t>Scars at TN44 but unclear if sheep access here?</t>
  </si>
  <si>
    <t>6.7.18</t>
  </si>
  <si>
    <t>135-0875</t>
  </si>
  <si>
    <t>135-0874</t>
  </si>
  <si>
    <t>Intermediate type. M15c with Erio vagi- very close to and probably derived from M17c blanket bog.  Also with some Junc squa, Nardus, Eric cine (close to H10b too!)</t>
  </si>
  <si>
    <t>Too little Eric terr to be informative re. browsing</t>
  </si>
  <si>
    <t>135-0876</t>
  </si>
  <si>
    <t>135-0877</t>
  </si>
  <si>
    <t>Probably spongy but ground conditions too dry to be sure.  Overall ok condition with good Sphag cover. Molinia might become a problem if undergrazed.</t>
  </si>
  <si>
    <t>Chronic medium ?</t>
  </si>
  <si>
    <t>M17a with some Desc flex, Junc squa</t>
  </si>
  <si>
    <t>135-0878</t>
  </si>
  <si>
    <t>135-0879</t>
  </si>
  <si>
    <t>M15c/d - M15c degrading to M15d through Chronic Heavy grazing.</t>
  </si>
  <si>
    <t>Amount of Junc squa and Nardus indicates Chronic Heavy grazing.  Active scars in banks of small stream valley.</t>
  </si>
  <si>
    <t>135-0880</t>
  </si>
  <si>
    <t>135-0882</t>
  </si>
  <si>
    <t>M17a with a tiny patch posibly referable to M19a.</t>
  </si>
  <si>
    <t xml:space="preserve">Chronically grazed 'drumsticks' present.  Probably spongy to some degree but ground conditions too dry to be sure.  </t>
  </si>
  <si>
    <t>Small area of SRN with Nardus, Thyme.</t>
  </si>
  <si>
    <t>135-0883</t>
  </si>
  <si>
    <t>135-0890</t>
  </si>
  <si>
    <t>M15b/d (degraded bog). Some patches of  pleurocarps/Junc squa/Cx echi- where tending to M15d (which is frequent just outwith plot).</t>
  </si>
  <si>
    <t xml:space="preserve">Some Anthox, Desc flex and Fest vivi in plot but frequent to abundant in the dung plot. Recc. Junc squa, Nardus assesments are at 10x10m scale. </t>
  </si>
  <si>
    <t>15 (incl. at least some Red deer, query most Deer?)</t>
  </si>
  <si>
    <t>135-0891</t>
  </si>
  <si>
    <t>135-0892</t>
  </si>
  <si>
    <t xml:space="preserve">M17- degraded M17 with good Sphag cover but frequent grasses and Junc squa.  The plot is just below some hags and the flora reflects the flushing that might be a consequence of this (Erio vagi is abundant but there are affinities with M6 incl. Poly comm, Cx nigra, Cx echi, and a Sphanum flora  more typical of M6 e.g. S. fallax, S. palu) </t>
  </si>
  <si>
    <t>135-0893</t>
  </si>
  <si>
    <t>135-0894</t>
  </si>
  <si>
    <t>M15d (degraded bog)</t>
  </si>
  <si>
    <t>18 (most Red deer?)</t>
  </si>
  <si>
    <t>Nearby Sphag hollows well trampled.  Query magnetic rock in area?</t>
  </si>
  <si>
    <t>135-0895</t>
  </si>
  <si>
    <t>135-0896</t>
  </si>
  <si>
    <t>22 (at least half of which are Red deer)</t>
  </si>
  <si>
    <t>135-0897</t>
  </si>
  <si>
    <t>135-0898</t>
  </si>
  <si>
    <t>Hagged areas frequently used as 'scars' by sheep - some undercutting.  Also scars in small stream valley. Not enough Eric ter to judge browsing</t>
  </si>
  <si>
    <t>Abundant Junc squa.  Hagged areas frequently used as 'scars' by sheep - some undercutting.  Also scars in small stream valley.</t>
  </si>
  <si>
    <t>19 (incl a good proportion Red deer)</t>
  </si>
  <si>
    <t>M17c- on top of hag derived from M17b (Some Racom, Empe nigr and Eric cine in plot - was prob tending to hagtop H10b)</t>
  </si>
  <si>
    <t>135-0902, 0903, 0904.</t>
  </si>
  <si>
    <t>M15c degraded bog at edge of hag.</t>
  </si>
  <si>
    <t>135-0905</t>
  </si>
  <si>
    <t>135-0906</t>
  </si>
  <si>
    <r>
      <t>E</t>
    </r>
    <r>
      <rPr>
        <b/>
        <sz val="11"/>
        <color rgb="FF201C11"/>
        <rFont val="Arial"/>
        <family val="2"/>
      </rPr>
      <t>x</t>
    </r>
    <r>
      <rPr>
        <b/>
        <sz val="11"/>
        <color rgb="FF0A0600"/>
        <rFont val="Arial"/>
        <family val="2"/>
      </rPr>
      <t>tent of ground co</t>
    </r>
    <r>
      <rPr>
        <b/>
        <sz val="11"/>
        <color rgb="FF201C11"/>
        <rFont val="Arial"/>
        <family val="2"/>
      </rPr>
      <t>v</t>
    </r>
    <r>
      <rPr>
        <b/>
        <sz val="11"/>
        <color rgb="FF0A0600"/>
        <rFont val="Arial"/>
        <family val="2"/>
      </rPr>
      <t>er b</t>
    </r>
    <r>
      <rPr>
        <b/>
        <sz val="11"/>
        <color rgb="FF201C11"/>
        <rFont val="Arial"/>
        <family val="2"/>
      </rPr>
      <t xml:space="preserve">y </t>
    </r>
    <r>
      <rPr>
        <b/>
        <sz val="11"/>
        <color rgb="FFFF0000"/>
        <rFont val="Arial"/>
        <family val="2"/>
      </rPr>
      <t xml:space="preserve">bryos </t>
    </r>
    <r>
      <rPr>
        <b/>
        <sz val="11"/>
        <color rgb="FF0A0600"/>
        <rFont val="Arial"/>
        <family val="2"/>
      </rPr>
      <t xml:space="preserve">&amp;/or </t>
    </r>
    <r>
      <rPr>
        <b/>
        <sz val="11"/>
        <color rgb="FF201C11"/>
        <rFont val="Arial"/>
        <family val="2"/>
      </rPr>
      <t>l</t>
    </r>
    <r>
      <rPr>
        <b/>
        <sz val="11"/>
        <color rgb="FF0A0600"/>
        <rFont val="Arial"/>
        <family val="2"/>
      </rPr>
      <t>ichens among &amp; bet</t>
    </r>
    <r>
      <rPr>
        <b/>
        <sz val="11"/>
        <color rgb="FF201C11"/>
        <rFont val="Arial"/>
        <family val="2"/>
      </rPr>
      <t>w</t>
    </r>
    <r>
      <rPr>
        <b/>
        <sz val="11"/>
        <color rgb="FF0A0600"/>
        <rFont val="Arial"/>
        <family val="2"/>
      </rPr>
      <t>een d</t>
    </r>
    <r>
      <rPr>
        <b/>
        <sz val="11"/>
        <color rgb="FF201C11"/>
        <rFont val="Arial"/>
        <family val="2"/>
      </rPr>
      <t>w</t>
    </r>
    <r>
      <rPr>
        <b/>
        <sz val="11"/>
        <color rgb="FF0A0600"/>
        <rFont val="Arial"/>
        <family val="2"/>
      </rPr>
      <t>a</t>
    </r>
    <r>
      <rPr>
        <b/>
        <sz val="11"/>
        <color rgb="FF201C11"/>
        <rFont val="Arial"/>
        <family val="2"/>
      </rPr>
      <t>r</t>
    </r>
    <r>
      <rPr>
        <b/>
        <sz val="11"/>
        <color rgb="FF0A0600"/>
        <rFont val="Arial"/>
        <family val="2"/>
      </rPr>
      <t>f-shrubs</t>
    </r>
    <r>
      <rPr>
        <b/>
        <sz val="11"/>
        <color rgb="FF3C3C38"/>
        <rFont val="Arial"/>
        <family val="2"/>
      </rPr>
      <t xml:space="preserve">, </t>
    </r>
    <r>
      <rPr>
        <b/>
        <sz val="11"/>
        <color rgb="FF0A0600"/>
        <rFont val="Arial"/>
        <family val="2"/>
      </rPr>
      <t>sedges and grasses</t>
    </r>
  </si>
  <si>
    <t>14 (mostly Red deer)</t>
  </si>
  <si>
    <t>Well trampled pool systems with disrupted Sphagnum carpet but the long spell of dry weather may have had an effect as pools very dry. More erosion exacerbated by trampling is nearby (photo 135-0907 taken from 153356 763698 at 193 degrees)</t>
  </si>
  <si>
    <t>135-0907</t>
  </si>
  <si>
    <t>135-0909</t>
  </si>
  <si>
    <t>135-0908</t>
  </si>
  <si>
    <t>M15c with some elements of flushing through small part of plot (tending to M15a)</t>
  </si>
  <si>
    <t>7 (most deer?)</t>
  </si>
  <si>
    <t>135-0910</t>
  </si>
  <si>
    <t>135-0911</t>
  </si>
  <si>
    <t>Edges of nearby M3 fairly heavily trampled, and pool wallowed. Not enough Calluna to make browsing assessment of % but clearly well browsed and into woody tissue.  There is no dwarf shrub canopy as such - just some measurements of isolated sprigs of Eric tetr.  Main issue here is trampling and erosion of the wider bog expanse.</t>
  </si>
  <si>
    <t>M17a with a small bit of M3</t>
  </si>
  <si>
    <t>135-0912</t>
  </si>
  <si>
    <t>135-0913</t>
  </si>
  <si>
    <t>Edges of M3 in 10x10 and beyond  fairly heavily trampled. Not enough Eric tetr to make browsing assessment, and no Calluna.  There is no dwarf shrub canopy as such - just some measurements of a couple of isolated sprigs of Eric tetr.  Main issue here is trampling and erosion of the wider bog expanse.  Condition fine at present with regard to browsing but trampling/wallowing too high.</t>
  </si>
  <si>
    <t>M17a with some soligenous influence (bit of Cx rostrata)</t>
  </si>
  <si>
    <t>135-0914, 0915</t>
  </si>
  <si>
    <t>135-0917</t>
  </si>
  <si>
    <t xml:space="preserve">Nardus grassland with Thyme.  Probably derived from H10/CG10 that has been overgrazed by sheep.  The 'mounds ' in the photo probably represent the last few remnants of heath that have recently been browsed out.  The area was only walked through briefly en route to survey waypoints but Eric cine appears to be scarce on the Nardus slopes seen here. </t>
  </si>
  <si>
    <t>Chronic High?</t>
  </si>
  <si>
    <t>Chronic High-Chronic Moderate</t>
  </si>
  <si>
    <t>Firmness probably more to do with being at edge of hag rather than direct result of grazing/trampling so assessed as Uninformative.  Adjacent hags well trampled and eroded down to mineral layer (see TN46). Despite the look of the photo (looks like grassland) there is appreciable heather and Scirpus, but the heather is probably being grazed out and it is transitional to more degraded forms of veg. (prob. M25a)</t>
  </si>
  <si>
    <t>Chronic high</t>
  </si>
  <si>
    <t>Sheep scars in nearby dry heath and across slope to north and slopes above to Ben Hiant.  Frequent  Junc squa, Nardus.</t>
  </si>
  <si>
    <t>Chronic Moderate?</t>
  </si>
  <si>
    <t>Chronic High-Chronic Moderate?</t>
  </si>
  <si>
    <t>% of the plot  with hoofprints (even if veg largely intact).</t>
  </si>
  <si>
    <t>Chronic moderate?</t>
  </si>
  <si>
    <t>Chronic High, Decreasing?</t>
  </si>
  <si>
    <t>Only one pellet group but lots of hoofprints and tracks.  Nearby patch of Eric cine Chronic Heavy browsing. Several sheep scars nearby traversing sw, most still active, one with thistles.</t>
  </si>
  <si>
    <t>Bracken may pose a threat if grazing reduced.</t>
  </si>
  <si>
    <t>c. 5 pellet groups. Some lie up areas but not scarred to bare soil. Abundant uprooted tillers adjacent to plot, also uprooted Hylo sple in plot.</t>
  </si>
  <si>
    <t>Note plot is orientated at 310 degrees.  Plot with Eric cine, Empetrum, Vacc vitis  (all browsed), Salix herbacea (browsed), Thyme. Ericoids have clearly been browsed out from slopes below (now a form of H10b with very sparse/absent ericoids, abundant Racom, very frequent Vacc vimyrt, and also Desc flex, Fest vivi, Anthox, Cx bine, Thyme, Luzu sylv). Dung assessed = mostly adjacent to plot (plot too steep to hold dung!).</t>
  </si>
  <si>
    <t>Not assessed but almost certainly Chronic High</t>
  </si>
  <si>
    <t>Note sheep scar right of centre of context photo. Some browsing on Nardus. No Calluna and only one sprig of browsed Vaccinium but Erica cinrerea heavily browsed incl. woody material. frequent uprooting of grass tillers.</t>
  </si>
  <si>
    <t>BP trampled at landscape mainly refers to bog to the east over the watershed.  Lack of sponginess may be related to long dry spell.  Just a few sprigs of Eric tetr.</t>
  </si>
  <si>
    <t>One of the most intact areas of bog encountered at Hiant incl. Spha mage See TN42.  Nearby pool systems heavily trampled see TN43. Main central section of bog surface managing with this level of grazing but pools suffering, and the more marginal area of plot 16 is degraded (M17c).</t>
  </si>
  <si>
    <t>Junc squa locally frequent just outside plot and suggests Chronic High browsing.  Ground sponginess present but judged as Uninformative with regard to current grazing/trampling here.</t>
  </si>
  <si>
    <t>Very dry weather conditions so difficult to assess sponginess. Not enough Eric tetr to judge browsing.</t>
  </si>
  <si>
    <r>
      <rPr>
        <b/>
        <sz val="8"/>
        <color theme="1"/>
        <rFont val="Arial"/>
        <family val="2"/>
      </rPr>
      <t>1</t>
    </r>
    <r>
      <rPr>
        <sz val="8"/>
        <color theme="1"/>
        <rFont val="Arial"/>
        <family val="2"/>
      </rPr>
      <t>=&lt;16%</t>
    </r>
    <r>
      <rPr>
        <b/>
        <sz val="8"/>
        <color theme="1"/>
        <rFont val="Arial"/>
        <family val="2"/>
      </rPr>
      <t xml:space="preserve">
2</t>
    </r>
    <r>
      <rPr>
        <sz val="8"/>
        <color theme="1"/>
        <rFont val="Arial"/>
        <family val="2"/>
      </rPr>
      <t>= 16-33%</t>
    </r>
    <r>
      <rPr>
        <b/>
        <sz val="8"/>
        <color theme="1"/>
        <rFont val="Arial"/>
        <family val="2"/>
      </rPr>
      <t>;
3</t>
    </r>
    <r>
      <rPr>
        <sz val="8"/>
        <color theme="1"/>
        <rFont val="Arial"/>
        <family val="2"/>
      </rPr>
      <t>= 33-66%</t>
    </r>
    <r>
      <rPr>
        <b/>
        <sz val="8"/>
        <color theme="1"/>
        <rFont val="Arial"/>
        <family val="2"/>
      </rPr>
      <t xml:space="preserve">
4</t>
    </r>
    <r>
      <rPr>
        <sz val="8"/>
        <color theme="1"/>
        <rFont val="Arial"/>
        <family val="2"/>
      </rPr>
      <t xml:space="preserve">= &gt;66% browsed;
;
</t>
    </r>
  </si>
  <si>
    <r>
      <rPr>
        <b/>
        <sz val="11"/>
        <color theme="1"/>
        <rFont val="Arial"/>
        <family val="2"/>
      </rPr>
      <t>1</t>
    </r>
    <r>
      <rPr>
        <sz val="11"/>
        <color theme="1"/>
        <rFont val="Arial"/>
        <family val="2"/>
      </rPr>
      <t>=&lt;16%</t>
    </r>
    <r>
      <rPr>
        <b/>
        <sz val="11"/>
        <color theme="1"/>
        <rFont val="Arial"/>
        <family val="2"/>
      </rPr>
      <t xml:space="preserve">
2</t>
    </r>
    <r>
      <rPr>
        <sz val="11"/>
        <color theme="1"/>
        <rFont val="Arial"/>
        <family val="2"/>
      </rPr>
      <t>= 16-33%</t>
    </r>
    <r>
      <rPr>
        <b/>
        <sz val="11"/>
        <color theme="1"/>
        <rFont val="Arial"/>
        <family val="2"/>
      </rPr>
      <t>;
3</t>
    </r>
    <r>
      <rPr>
        <sz val="11"/>
        <color theme="1"/>
        <rFont val="Arial"/>
        <family val="2"/>
      </rPr>
      <t>= 33-66%</t>
    </r>
    <r>
      <rPr>
        <b/>
        <sz val="11"/>
        <color theme="1"/>
        <rFont val="Arial"/>
        <family val="2"/>
      </rPr>
      <t xml:space="preserve">
4</t>
    </r>
    <r>
      <rPr>
        <sz val="11"/>
        <color theme="1"/>
        <rFont val="Arial"/>
        <family val="2"/>
      </rPr>
      <t xml:space="preserve">= &gt;66% browsed;
;
</t>
    </r>
  </si>
  <si>
    <t>Note fairly well trampled as adjacent to main track</t>
  </si>
  <si>
    <t>Notes</t>
  </si>
  <si>
    <t>Locally frequent dead drumsticks. Scars at TN44 but unclear if sheep access here?  The abundance of Junc squa in the plot supports Chronic High assessment.</t>
  </si>
  <si>
    <t>Well used by cattle (within 10x10 lots of cattle prints, 4 cow pats, 3 pellet groups incl. possibly 1 deer). Heavily browsed Salix repens.</t>
  </si>
  <si>
    <t>Not true carpet carpet but contorted lower stems.   Chronic heavy browsing has led to lots of Junc squa, Nardus (M15d). Sheep scars frequent, active e.g. TN6, 7. Assessed as Chronic High but calluna not that sparse.</t>
  </si>
  <si>
    <t>Uninformative (but would best be described as CH, see note)</t>
  </si>
  <si>
    <t>c. 50 Red deer hinds seen here (incl. c. 10 young). Some browsing on Nardus. Not much Calluna in plot - mostly Chronically Heavily browsed Eric cine, but the Calluna present is summer browsed.  Sheep scar just below plot appears to be revegetating, others in area active, and frequent on opposite side of valley. See Panoramic photo of 'scars' and erosion on bog below (TN41).</t>
  </si>
  <si>
    <t>Abundant sheep scars on east slopes of Ben Hiant as viewed from parking placeat bottom of footpath. Buffer zone on AG c. 1-4m but abrupt transition to bracken, wet heath or bog so judged not informative.  High bryo cover Hylo sple etc.  If grazing reduced there is a threat that bracken will dominate. see TN5. No text case carpet topiary, drumstick (so assessed as uninformative for this particular indicator in several plots) BUT most DSH with very contorted shoots so clearly chronically heavily browsed (covered by the heather growth form indicator).</t>
  </si>
  <si>
    <t>Plot orientated at 60 degrees from sw post.  Although growth form of Calluna NA, form of Eric cine indicates Chronic browsing and the is browse into woody tissue. Note that the breadth of obv. heavily browsed dwarf shrubs (in this and other plots) often relates to heavily browsed Vacc myrt as Calluna has often been grazed out away from the more inaccessible rock outcrops.</t>
  </si>
  <si>
    <t>DHA (additional plot)</t>
  </si>
  <si>
    <t>1x4m plot orientated at 200 degrees.  Nice species complement (Thalictrum, Alchemilla,  Saxa aizo etc. ) but all dwarfed due to history of grazing and bryos have suffered from history of associated trampling. Reduced grazing/trampling desirable but some level of grazing still desirable.</t>
  </si>
  <si>
    <t>1x4m plot.  Left edge of plot marked with tape in the photo.  Adjacent Calluna and Erica in H10b Chronically Heavily browsed- not bad cover esp. on rocky outcrops but on slopes being lost to U5e.</t>
  </si>
  <si>
    <t>NB only 1x2 marked by tape but plot is 4m long (as far as the walk pole in photo).  Some grazing of Ranu flam, Marsh lousewort,</t>
  </si>
  <si>
    <t xml:space="preserve">Plot  c. 1mx4m only 1x2m marked with tape but continues to orange rucksack. Plot goes upslope at c. 125 degrees. No obvious browsing on Cardamine but probably because it's so short/dwarfed (at moss level) - none flowering. Active sheep scars frequent in area see TN6, 7.  </t>
  </si>
  <si>
    <t>ACG10 almost certainly derived from H10d (some Calluna present with Primrose, Teucrium, and in the past most of the H10 on site would probably have had this enriched flora).  Brachy sylv present (probably formerly W9).  Now with much Prunus scrub adjacent and also Rosa and bramble.  Need to maintain grazing to control scrub if want to retain spp. rich CG10/H10d.  But too much winter grazing and wiill lose all heather (has been Chronically Heavily browsed and now patchy with drumsticks). Note no seedlings/shrubs in plot but adjacent and suppressed&lt;50cm (the Prunus- also heavy winter browsed).  Possibly Chronic High in past due to local abundance of Pote erec. but unclear. Small suppressed Rosa seedling in plot &gt;5cm tall but suppressed at approx. veg. height. A few active scars above cliff. Cirs arve locally abundant on grassy slopes above cliff.</t>
  </si>
  <si>
    <t>Frequent Hylo sple uprooted. Eric cine Chronically Heavily browsed, no Campanula flwrs. A cluster of active scars just upslope.</t>
  </si>
  <si>
    <t>Bracken could take over area of CG10 and H10d if summer grazing becomes too low.  Some browsing on Thyme woody tissue and Plan lanc.  Chronic heavy browsing on Calluna but prob. doing ok.  Reduced winter browse would probably benefit heath habitat, but reduction of summer grazing in this area might potentially have negative impacts-  cattle possibly very imp. in controlling Molinia and bracken (this area might possibly cope ok with few more summer sheep too which could help alleviate high grazing pressure on the slopes higher up the hill).</t>
  </si>
  <si>
    <r>
      <t xml:space="preserve">Some browsing into woody tissue of thyme.  Active scars along track.  The cover of Bryos should presumably represent Chronic High rather than current high? A bramble 'seedling' in plot appears to be kept in check by browsing in this isolated sland of CG10 but plenty of establishing bramble in bracken patches.  The bracken/bramble here is one of the most urgent threats to address and will be a good test of practicality of possible solutions for how to manage the wider site.  If  the bracken issue in this small, accessible area,can't be addressed successfully  then it doesn't give much hope for other areas threatened by bracken on the wider site. Prioirty 1) save CG10 from bracken by maintaining summer browsing/trampling in bracken areas supplemented with spraying if necessary. Monitor bracken carefully to assess success of strategies. 2) reduce </t>
    </r>
    <r>
      <rPr>
        <u/>
        <sz val="11"/>
        <rFont val="Calibri"/>
        <family val="2"/>
        <scheme val="minor"/>
      </rPr>
      <t xml:space="preserve">winter </t>
    </r>
    <r>
      <rPr>
        <sz val="11"/>
        <rFont val="Calibri"/>
        <family val="2"/>
        <scheme val="minor"/>
      </rPr>
      <t xml:space="preserve">(?) browsing of Calluna in areas with H10 INCLUDING many areas of patchy H10 included within CG10areas (IMP refer to NVC </t>
    </r>
    <r>
      <rPr>
        <u/>
        <sz val="11"/>
        <rFont val="Calibri"/>
        <family val="2"/>
        <scheme val="minor"/>
      </rPr>
      <t>minor</t>
    </r>
    <r>
      <rPr>
        <sz val="11"/>
        <rFont val="Calibri"/>
        <family val="2"/>
        <scheme val="minor"/>
      </rPr>
      <t xml:space="preserve"> habitats, not just polys where H10 mapped as major component e.g. coastal strip are numerous small but imp. stands of H10) </t>
    </r>
  </si>
  <si>
    <t>See tn2.  General note - if gsld lost to bracken potentially puts greater pressure on remaining habitats.</t>
  </si>
  <si>
    <t>Cirs arve freq and Cirs vulg occ. outwith plot but nearby which suggests Chronic high in vicinity (perhaps decreasing??), there are also sheep scars in area and some may have exacerbated erosion on slopes above, but unclear from here.  Current browsing in plot MH? Brachy sylv in plot remnant W9 ground flora. Although reducing grazing/dunging impacts would be desirable -recc.monitor bracken closely. If reduce too much bracken may become a problem. A sheep scar in area.</t>
  </si>
  <si>
    <t>Calluna and thrift heavily grazed, Molinia held in check by cattle browsing, bracken possibly held in check by trampling  too.  Reducing grazing would be likely to lead to more Molinia and bracken. Trampling damage is by cattle - not big issue at current levels for SRN.</t>
  </si>
  <si>
    <t>Scattered Cirs vulgare nearby, scattered sparse bracken.  Lots of clover, Bell pere and Cyno cris in vicinity.  Chronic high, possibly decreasing, but be wary of bracken spread.  A  sheep scar seen in  area.</t>
  </si>
  <si>
    <t>Some grazing on Prunella, none seen on Nardus.  In summary current grazing regime ok for SRN in this plot, but some recovery of spp. rich heath desirable.  Would need to monitor/control  carefully as some SRN could be lost to Juncus effusus if cattle grazing too low. Timing of grazing to minimise impact on heather but control Juncus would be optimum (reducing impact of winter browsing on ericoids - ericoids  heavily grazed, chronic high based on 80% browsed shoots, browsing into woody stems, and growth form).</t>
  </si>
  <si>
    <t>Threatened by bracken encroachment.  Frequent Cirs arve in plot (see photos) also some nettle, abundant Cyno cris, some Rumex acetosa, Cera font, Loli pere.   Some erosion in area (large scale), but no obvious scars seen.  Most sheep seem to shelter by rocks.</t>
  </si>
  <si>
    <t>Cirs palu frequent.  Bracken present but short (exposure/cattle trampling?). If grazing withdrawn bracken could potentially  become a problem for remaining patches of H10 heath/grassland. Sheep scars visible from here already discussed under AG4, SRN25.  Note the H10 heath here is clearly well browsed.</t>
  </si>
  <si>
    <t>Bracken nearby may pose a threat if grazing reduced.  Sheep scars along banks of farm track to wnw but none in immediate vicinity.</t>
  </si>
  <si>
    <r>
      <t>Heavily browsed rowan 'oscar' kept in check at ground vegetaion heigh</t>
    </r>
    <r>
      <rPr>
        <sz val="11"/>
        <rFont val="Calibri"/>
        <family val="2"/>
        <scheme val="minor"/>
      </rPr>
      <t>t.  Nearby H10 heather chronically heavily browsed.</t>
    </r>
    <r>
      <rPr>
        <sz val="11"/>
        <color theme="1"/>
        <rFont val="Calibri"/>
        <family val="2"/>
        <scheme val="minor"/>
      </rPr>
      <t xml:space="preserve">  Bracken and Miolinia would probably increase cover with reduced browsing</t>
    </r>
  </si>
  <si>
    <r>
      <t xml:space="preserve">Nearby heather patches outside exclosure Chronically Heavily browsed.  Some uprooted Hylo sple too.  Some Senecio and Cirs arve but currently suppreased (Senecio dwarfed) so </t>
    </r>
    <r>
      <rPr>
        <u/>
        <sz val="11"/>
        <color theme="1"/>
        <rFont val="Calibri"/>
        <family val="2"/>
        <scheme val="minor"/>
      </rPr>
      <t>not</t>
    </r>
    <r>
      <rPr>
        <sz val="11"/>
        <color theme="1"/>
        <rFont val="Calibri"/>
        <family val="2"/>
        <scheme val="minor"/>
      </rPr>
      <t xml:space="preserve"> assessed as decreasing.</t>
    </r>
  </si>
  <si>
    <t>Recc.monitor bracken. Some foxglove just outside plot. Some scars to east on opposite side of gorge.</t>
  </si>
  <si>
    <t>Nardus not grazed but judged uninformative. Not enough Trif repe to be informative re. grazing. 19 pellet groups. Very high cover of Hylo sple/Rhytid squa etc. and Pote erec due to Chronic Heavy grazing. Lots of Hylo sple uprooted. Looking up to Ben Hiant from  here - scattered and locally frequent sheep scars. Lots of (vegetated) hoofprints in plot.</t>
  </si>
  <si>
    <t>Senecio, Cera font,  and Rumex acetosa in sward.  Flowering Brachy sylv. and Arrhen elatius.</t>
  </si>
  <si>
    <t>Lots of uprooting of Hylo sple. Some grazing on Nardus.  Lots of uprooted grass tillers outwith plot.  Frequent sheep scars further upslope. Chronic High browsing on nearby H10.</t>
  </si>
  <si>
    <t>Abundant uprooted Hylo sple.  Frequent Thistles in plot (Cirs vulg, Cirs palu) and bracken in plot.  Recc. ask site managers if bracken spreading.  Recc. formally monitor bracken and perhaps consider control (spraying, perhaps using cattle to control if possoble) if it starts to spread.</t>
  </si>
  <si>
    <t>Scars on south slopes Hiant as viewed from SRN plot 25</t>
  </si>
  <si>
    <t>Main area with scars as viewed from AG plot 4</t>
  </si>
  <si>
    <t>Viewed from this grid - scarring and potentially associated erosion at c. NM544640, on the steep west facing slopes of the north pointing craggy nose (on the lower slopes of Hiant). Photo 135-0092 shows zoom in of worst affected area.  11 sheep and 2 lambs seen in the general area.  Sheep wool scattered over the whole of the northwest facing slopes visited on 22.6.18, and scars locally frequent so sheep clearly use this side of Ben Hiant and range widely. More scars on the back slopes of the small corrie c. NM547640.</t>
  </si>
  <si>
    <t>Terraccing in H10 due to chronically high sheep grazing/trampling.</t>
  </si>
  <si>
    <t>Outcrop with Tall herb ledge with Dripping mosses with the Nationally Scarce Red Listed Dictyonema coppinsii.  Also Sedum rosea.</t>
  </si>
  <si>
    <t>Area with frequent Cirs arve, more locally nettles, occ. Cirs vulg. These species are scattered along this stretch of coast also with occ. to locally freq. foxgloves</t>
  </si>
  <si>
    <t>Many of the bracken slopes along this stretch of coast have frequent to abundant Brachypodium sylvaticum and more locally Desc cesp.  indicative of former W9 woodland.  At this grid ref there is also Tutsan, and some Upland Enchanters Nightsgade nearby.</t>
  </si>
  <si>
    <t>On other side of fence i.e. sheep now excluded from area with Maclean's Nose?  Senecio jacobea, Lots of Galium verum (not recorded in heavily grazed sheep areas on other side of fence), Brachy sylv still present plus  Arrhen elatius.  Some old tracks and dung (fairly old) and a dead deer.  Large monitoring plot on heavily grazed side of fence.</t>
  </si>
  <si>
    <t>Several in this area between AG32 and SRN7. Largest shown in photo looking up from the TN grid ref.   Abundant sheep pellets and abundant uprooted tillers seen whilst traversing slopes in this area.</t>
  </si>
  <si>
    <t>Cluster of sheep scars as viewed from just north of plot AG20</t>
  </si>
  <si>
    <t>Steep slopes above public road with good cover of heather but kept short by heavy browsing so still rich and varied incl. frequent - abundant Thyme, Lotus uliginosus and Galium verum.  The cover of ericoids can be variable ie. not so high as here (say patchy cover 50-70pct is good cover to aim for for good diversity?) but this has c. 80-90pct cover and browsed to variable height 3-15cm and is a nice mix. Dense heather and much taller heather (e.g heather &gt;30cm tall as seen in exclosure mixed with bracken and Molinia) is likely to have a much less varied sward. so a short period of heather recovery followed by reintroducing high levels of browsing is possibly one way to proceed in areas where bracken, molinia etc. are unlikely to be a major issue. The high Calluna cover here is likely to be slightly artificial in that the roadworks created a perfect seedbed - but in tramplesd areas the same is the case (creating bare patches for seed).</t>
  </si>
  <si>
    <t>NVC poly 30438161 has good remnant bits of dry H10 heath - but chronically heavily grazed.  Should recover fairly quickly with a short period of lowered grazing.</t>
  </si>
  <si>
    <t>A few small plants of Roseroot</t>
  </si>
  <si>
    <t>Several patches of Roseroot</t>
  </si>
  <si>
    <t>Tall herb cliffs with abundant Roseroot, Fili ulm, Goldenrod.</t>
  </si>
  <si>
    <t>M17a bog with Spha mage. One of the most intact Sphagnum areas encountered on the north side of Hiant (but also refer to Target Notes in NVC report).</t>
  </si>
  <si>
    <t>Photos of hagged area looking towards Ben Hiant</t>
  </si>
  <si>
    <t>15481 (see notes)</t>
  </si>
  <si>
    <r>
      <rPr>
        <sz val="11"/>
        <color rgb="FFFF0000"/>
        <rFont val="Calibri"/>
        <family val="2"/>
        <scheme val="minor"/>
      </rPr>
      <t>Easting not transcribed correctly - refer to photos for location</t>
    </r>
    <r>
      <rPr>
        <sz val="11"/>
        <color theme="1"/>
        <rFont val="Calibri"/>
        <family val="2"/>
        <scheme val="minor"/>
      </rPr>
      <t>.  Lots of uprooted grass tillers.  Adjacent to a track connecting a line of sheep scars (see photo).</t>
    </r>
  </si>
  <si>
    <t>Sheep scars/tracks and associated erosion.</t>
  </si>
  <si>
    <t xml:space="preserve">135-0904 at 50 degrees from WH plot 7, showing the same 2 eroded small hags as shown in 135-0903.  135-0902 taken from the TN grid ref. </t>
  </si>
  <si>
    <t>Well trampled bottoms of peat hags - note down to mineral layer. Ongoing erosion shown in photo 135-0903 (2 central small hags).</t>
  </si>
  <si>
    <t>Plot in patch amongst bracken. Cirs arve in plot, along with Desc cesp, Ajuga, Lysi nemo, Brachy sylv (remnant woodland ground flora species).  Overall grazing M?, chronic high, possibly decreasing?</t>
  </si>
  <si>
    <r>
      <t xml:space="preserve">Note quadrat  1x4m only 1x2m layed out with tape.  Plot continues to orange rucksack in photo. Some bracken in plot. Bracken and Molinia would probably increase cover with reduced browsing.  Lots of cattle prints and area clearly well used by cattle.  </t>
    </r>
    <r>
      <rPr>
        <sz val="11"/>
        <color theme="1"/>
        <rFont val="Calibri"/>
        <family val="2"/>
        <scheme val="minor"/>
      </rPr>
      <t>H10 Heather chronically heavily browsed.</t>
    </r>
  </si>
  <si>
    <r>
      <t>1x4m plot orientated at 20 degrees. No flowering Cardamine but no obvious grazing on lvs (but dwarfed).  Pedi palu grazed but some managing to flwr.  Level of trampling appears to be just ok for this flush but too high for some other flushes in this field.  Reducing cattle browsing would be likely to all</t>
    </r>
    <r>
      <rPr>
        <sz val="11"/>
        <rFont val="Calibri"/>
        <family val="2"/>
        <scheme val="minor"/>
      </rPr>
      <t>ow rushes Junc acuti to dominate and lose the small sedge mire, on balance probably best to keep grazing and accept the trampling. If do reduce browsing here will also potentially lose the SRN (see photo for TN34).</t>
    </r>
  </si>
  <si>
    <t xml:space="preserve">Close cropped but spp. rich sward. Some Junc effu near plot but not large extensive patches. Chronically Heavily browsed Calluna.  Ideally the Calluna in this plot would get chance to stablish but there is a threatened loss of the CG10 with decline in browsing as it is threatened by bracken and Juncus expansion. See plot photo of what happens if grazing too low (in exclosure).  Modifying timing of browsing might reduce winter browsing of heather whilst allowing Juncus/bracken to be controlled by grazing/trampling.  When re-introduce browsing to exclosure, recommend monitor what happens to heather patches, flushes and whether CG10 comes back??  Experimental monitoring would be useful in terms of how to proceed with site management.  </t>
  </si>
  <si>
    <t>135-0809</t>
  </si>
  <si>
    <t>135-0533</t>
  </si>
  <si>
    <t>134-0982</t>
  </si>
  <si>
    <t>135-0113</t>
  </si>
</sst>
</file>

<file path=xl/styles.xml><?xml version="1.0" encoding="utf-8"?>
<styleSheet xmlns="http://schemas.openxmlformats.org/spreadsheetml/2006/main" xmlns:mc="http://schemas.openxmlformats.org/markup-compatibility/2006" xmlns:x14ac="http://schemas.microsoft.com/office/spreadsheetml/2009/9/ac" mc:Ignorable="x14ac">
  <fonts count="107" x14ac:knownFonts="1">
    <font>
      <sz val="11"/>
      <color theme="1"/>
      <name val="Calibri"/>
      <family val="2"/>
      <scheme val="minor"/>
    </font>
    <font>
      <sz val="11"/>
      <color theme="1"/>
      <name val="Arial"/>
      <family val="2"/>
    </font>
    <font>
      <b/>
      <sz val="11"/>
      <color theme="1"/>
      <name val="Calibri"/>
      <family val="2"/>
      <scheme val="minor"/>
    </font>
    <font>
      <b/>
      <sz val="11"/>
      <color rgb="FF000000"/>
      <name val="Arial"/>
      <family val="2"/>
    </font>
    <font>
      <sz val="11"/>
      <color theme="1"/>
      <name val="Arial"/>
      <family val="2"/>
    </font>
    <font>
      <sz val="11"/>
      <color rgb="FF000000"/>
      <name val="Arial"/>
      <family val="2"/>
    </font>
    <font>
      <u/>
      <sz val="11"/>
      <color theme="1"/>
      <name val="Calibri"/>
      <family val="2"/>
      <scheme val="minor"/>
    </font>
    <font>
      <sz val="9"/>
      <color indexed="81"/>
      <name val="Tahoma"/>
      <family val="2"/>
    </font>
    <font>
      <b/>
      <sz val="9"/>
      <color indexed="81"/>
      <name val="Tahoma"/>
      <family val="2"/>
    </font>
    <font>
      <i/>
      <sz val="11"/>
      <color theme="1"/>
      <name val="Calibri"/>
      <family val="2"/>
      <scheme val="minor"/>
    </font>
    <font>
      <b/>
      <sz val="11"/>
      <color theme="1"/>
      <name val="Arial"/>
      <family val="2"/>
    </font>
    <font>
      <b/>
      <sz val="11"/>
      <color rgb="FF24221A"/>
      <name val="Arial"/>
      <family val="2"/>
    </font>
    <font>
      <sz val="11"/>
      <color rgb="FF24221A"/>
      <name val="Arial"/>
      <family val="2"/>
    </font>
    <font>
      <sz val="11"/>
      <color rgb="FF0B0800"/>
      <name val="Arial"/>
      <family val="2"/>
    </font>
    <font>
      <sz val="11"/>
      <color rgb="FF040000"/>
      <name val="Arial"/>
      <family val="2"/>
    </font>
    <font>
      <i/>
      <sz val="11"/>
      <color rgb="FF040000"/>
      <name val="Arial"/>
      <family val="2"/>
    </font>
    <font>
      <sz val="11"/>
      <color rgb="FF363731"/>
      <name val="Arial"/>
      <family val="2"/>
    </font>
    <font>
      <b/>
      <sz val="11"/>
      <color rgb="FF0B0800"/>
      <name val="Arial"/>
      <family val="2"/>
    </font>
    <font>
      <i/>
      <sz val="11"/>
      <color rgb="FF000000"/>
      <name val="Arial"/>
      <family val="2"/>
    </font>
    <font>
      <b/>
      <sz val="11"/>
      <color rgb="FF090600"/>
      <name val="Arial"/>
      <family val="2"/>
    </font>
    <font>
      <b/>
      <i/>
      <sz val="11"/>
      <color rgb="FF090600"/>
      <name val="Arial"/>
      <family val="2"/>
    </font>
    <font>
      <sz val="11"/>
      <color rgb="FF0A0600"/>
      <name val="Arial"/>
      <family val="2"/>
    </font>
    <font>
      <sz val="11"/>
      <color rgb="FF201C11"/>
      <name val="Arial"/>
      <family val="2"/>
    </font>
    <font>
      <b/>
      <sz val="11"/>
      <color rgb="FF0A0600"/>
      <name val="Arial"/>
      <family val="2"/>
    </font>
    <font>
      <b/>
      <sz val="11"/>
      <color rgb="FF201C11"/>
      <name val="Arial"/>
      <family val="2"/>
    </font>
    <font>
      <b/>
      <sz val="11"/>
      <color rgb="FF3C3C38"/>
      <name val="Arial"/>
      <family val="2"/>
    </font>
    <font>
      <i/>
      <sz val="11"/>
      <color theme="1"/>
      <name val="Arial"/>
      <family val="2"/>
    </font>
    <font>
      <sz val="11"/>
      <color rgb="FFFF0000"/>
      <name val="Arial"/>
      <family val="2"/>
    </font>
    <font>
      <i/>
      <sz val="11"/>
      <color rgb="FFFF0000"/>
      <name val="Arial"/>
      <family val="2"/>
    </font>
    <font>
      <sz val="11"/>
      <color rgb="FF565552"/>
      <name val="Arial"/>
      <family val="2"/>
    </font>
    <font>
      <i/>
      <sz val="11"/>
      <color rgb="FF201C11"/>
      <name val="Arial"/>
      <family val="2"/>
    </font>
    <font>
      <i/>
      <sz val="11"/>
      <color rgb="FF0A0600"/>
      <name val="Arial"/>
      <family val="2"/>
    </font>
    <font>
      <i/>
      <sz val="11"/>
      <color rgb="FF3C3C38"/>
      <name val="Arial"/>
      <family val="2"/>
    </font>
    <font>
      <b/>
      <sz val="11"/>
      <color rgb="FF151208"/>
      <name val="Arial"/>
      <family val="2"/>
    </font>
    <font>
      <b/>
      <sz val="11"/>
      <color rgb="FF2E2B22"/>
      <name val="Arial"/>
      <family val="2"/>
    </font>
    <font>
      <b/>
      <i/>
      <sz val="11"/>
      <color rgb="FF2E2B22"/>
      <name val="Arial"/>
      <family val="2"/>
    </font>
    <font>
      <b/>
      <i/>
      <sz val="11"/>
      <color rgb="FF151208"/>
      <name val="Arial"/>
      <family val="2"/>
    </font>
    <font>
      <b/>
      <i/>
      <sz val="11"/>
      <color rgb="FF4E4E4B"/>
      <name val="Arial"/>
      <family val="2"/>
    </font>
    <font>
      <b/>
      <sz val="11"/>
      <color rgb="FF4E4E4B"/>
      <name val="Arial"/>
      <family val="2"/>
    </font>
    <font>
      <b/>
      <i/>
      <sz val="11"/>
      <color rgb="FF050000"/>
      <name val="Arial"/>
      <family val="2"/>
    </font>
    <font>
      <sz val="9"/>
      <color rgb="FFFF0000"/>
      <name val="Arial"/>
      <family val="2"/>
    </font>
    <font>
      <b/>
      <sz val="11"/>
      <color rgb="FF191306"/>
      <name val="Arial"/>
      <family val="2"/>
    </font>
    <font>
      <sz val="11"/>
      <color rgb="FF1E1B11"/>
      <name val="Arial"/>
      <family val="2"/>
    </font>
    <font>
      <b/>
      <sz val="11"/>
      <color rgb="FF1E1B11"/>
      <name val="Arial"/>
      <family val="2"/>
    </font>
    <font>
      <b/>
      <sz val="11"/>
      <color rgb="FF0F0C04"/>
      <name val="Arial"/>
      <family val="2"/>
    </font>
    <font>
      <sz val="11"/>
      <color rgb="FF35342F"/>
      <name val="Arial"/>
      <family val="2"/>
    </font>
    <font>
      <i/>
      <sz val="11"/>
      <color rgb="FF35342F"/>
      <name val="Arial"/>
      <family val="2"/>
    </font>
    <font>
      <i/>
      <sz val="11"/>
      <color rgb="FF1E1B11"/>
      <name val="Arial"/>
      <family val="2"/>
    </font>
    <font>
      <i/>
      <sz val="11"/>
      <color rgb="FF535350"/>
      <name val="Arial"/>
      <family val="2"/>
    </font>
    <font>
      <sz val="11"/>
      <color rgb="FF030000"/>
      <name val="Arial"/>
      <family val="2"/>
    </font>
    <font>
      <b/>
      <sz val="11"/>
      <color rgb="FF35342F"/>
      <name val="Arial"/>
      <family val="2"/>
    </font>
    <font>
      <b/>
      <i/>
      <sz val="11"/>
      <color rgb="FF1E1B11"/>
      <name val="Arial"/>
      <family val="2"/>
    </font>
    <font>
      <b/>
      <i/>
      <sz val="11"/>
      <color rgb="FF0A0600"/>
      <name val="Arial"/>
      <family val="2"/>
    </font>
    <font>
      <b/>
      <i/>
      <sz val="11"/>
      <color rgb="FF35342F"/>
      <name val="Arial"/>
      <family val="2"/>
    </font>
    <font>
      <b/>
      <sz val="11"/>
      <color rgb="FF030000"/>
      <name val="Arial"/>
      <family val="2"/>
    </font>
    <font>
      <b/>
      <i/>
      <sz val="11"/>
      <color rgb="FF0F0A00"/>
      <name val="Arial"/>
      <family val="2"/>
    </font>
    <font>
      <b/>
      <sz val="11"/>
      <color rgb="FF0F0A00"/>
      <name val="Arial"/>
      <family val="2"/>
    </font>
    <font>
      <b/>
      <u/>
      <sz val="11"/>
      <color rgb="FF0F0A00"/>
      <name val="Arial"/>
      <family val="2"/>
    </font>
    <font>
      <b/>
      <i/>
      <sz val="11"/>
      <color theme="1"/>
      <name val="Arial"/>
      <family val="2"/>
    </font>
    <font>
      <b/>
      <sz val="11"/>
      <color rgb="FFFF0000"/>
      <name val="Arial"/>
      <family val="2"/>
    </font>
    <font>
      <b/>
      <i/>
      <sz val="11"/>
      <color rgb="FFFF0000"/>
      <name val="Arial"/>
      <family val="2"/>
    </font>
    <font>
      <b/>
      <sz val="8"/>
      <color rgb="FFFF0000"/>
      <name val="Arial"/>
      <family val="2"/>
    </font>
    <font>
      <sz val="9"/>
      <color theme="1"/>
      <name val="Arial"/>
      <family val="2"/>
    </font>
    <font>
      <i/>
      <sz val="9"/>
      <color theme="1"/>
      <name val="Arial"/>
      <family val="2"/>
    </font>
    <font>
      <sz val="9"/>
      <name val="Arial"/>
      <family val="2"/>
    </font>
    <font>
      <i/>
      <sz val="9"/>
      <name val="Arial"/>
      <family val="2"/>
    </font>
    <font>
      <b/>
      <sz val="11"/>
      <color rgb="FF00B0F0"/>
      <name val="Arial"/>
      <family val="2"/>
    </font>
    <font>
      <b/>
      <sz val="10"/>
      <color theme="1"/>
      <name val="Arial"/>
      <family val="2"/>
    </font>
    <font>
      <b/>
      <sz val="10"/>
      <color rgb="FFFF0000"/>
      <name val="Arial"/>
      <family val="2"/>
    </font>
    <font>
      <b/>
      <sz val="9"/>
      <color theme="1"/>
      <name val="Arial"/>
      <family val="2"/>
    </font>
    <font>
      <b/>
      <sz val="11"/>
      <name val="Arial"/>
      <family val="2"/>
    </font>
    <font>
      <sz val="8"/>
      <color rgb="FFFF0000"/>
      <name val="Arial"/>
      <family val="2"/>
    </font>
    <font>
      <sz val="11"/>
      <color rgb="FFFF0000"/>
      <name val="Calibri"/>
      <family val="2"/>
      <scheme val="minor"/>
    </font>
    <font>
      <sz val="10"/>
      <name val="Arial"/>
      <family val="2"/>
    </font>
    <font>
      <sz val="10"/>
      <name val="Arial"/>
      <family val="2"/>
    </font>
    <font>
      <sz val="9"/>
      <color theme="1"/>
      <name val="Symbol"/>
      <family val="1"/>
      <charset val="2"/>
    </font>
    <font>
      <sz val="7"/>
      <color theme="1"/>
      <name val="Times New Roman"/>
      <family val="1"/>
    </font>
    <font>
      <u/>
      <sz val="9"/>
      <color theme="1"/>
      <name val="Arial"/>
      <family val="2"/>
    </font>
    <font>
      <sz val="8"/>
      <color theme="1"/>
      <name val="Arial"/>
      <family val="2"/>
    </font>
    <font>
      <b/>
      <sz val="11"/>
      <color rgb="FFFF0000"/>
      <name val="Calibri"/>
      <family val="2"/>
      <scheme val="minor"/>
    </font>
    <font>
      <b/>
      <sz val="11"/>
      <name val="Calibri"/>
      <family val="2"/>
      <scheme val="minor"/>
    </font>
    <font>
      <u/>
      <sz val="11"/>
      <color theme="1"/>
      <name val="Arial"/>
      <family val="2"/>
    </font>
    <font>
      <b/>
      <u/>
      <sz val="11"/>
      <color rgb="FFFF0000"/>
      <name val="Arial"/>
      <family val="2"/>
    </font>
    <font>
      <b/>
      <i/>
      <sz val="9"/>
      <color theme="1"/>
      <name val="Arial"/>
      <family val="2"/>
    </font>
    <font>
      <u/>
      <sz val="11"/>
      <color rgb="FFFF0000"/>
      <name val="Arial"/>
      <family val="2"/>
    </font>
    <font>
      <sz val="11"/>
      <color rgb="FF0F0C04"/>
      <name val="Arial"/>
      <family val="2"/>
    </font>
    <font>
      <u/>
      <sz val="11"/>
      <color rgb="FF040000"/>
      <name val="Arial"/>
      <family val="2"/>
    </font>
    <font>
      <u/>
      <sz val="11"/>
      <color rgb="FF0A0600"/>
      <name val="Arial"/>
      <family val="2"/>
    </font>
    <font>
      <sz val="11"/>
      <name val="Arial"/>
      <family val="2"/>
    </font>
    <font>
      <b/>
      <u/>
      <sz val="11"/>
      <color rgb="FF0A0600"/>
      <name val="Arial"/>
      <family val="2"/>
    </font>
    <font>
      <b/>
      <u/>
      <sz val="11"/>
      <color rgb="FF090600"/>
      <name val="Arial"/>
      <family val="2"/>
    </font>
    <font>
      <sz val="10"/>
      <name val="Arial Narrow"/>
      <family val="2"/>
    </font>
    <font>
      <b/>
      <sz val="9"/>
      <color rgb="FFFF0000"/>
      <name val="Arial"/>
      <family val="2"/>
    </font>
    <font>
      <sz val="10"/>
      <color rgb="FFFF0000"/>
      <name val="Arial"/>
      <family val="2"/>
    </font>
    <font>
      <sz val="9"/>
      <color rgb="FF0070C0"/>
      <name val="Arial"/>
      <family val="2"/>
    </font>
    <font>
      <b/>
      <sz val="9"/>
      <color rgb="FF0070C0"/>
      <name val="Arial"/>
      <family val="2"/>
    </font>
    <font>
      <sz val="11"/>
      <color rgb="FF0070C0"/>
      <name val="Calibri"/>
      <family val="2"/>
      <scheme val="minor"/>
    </font>
    <font>
      <b/>
      <sz val="11"/>
      <color rgb="FF0070C0"/>
      <name val="Arial"/>
      <family val="2"/>
    </font>
    <font>
      <b/>
      <sz val="12"/>
      <color rgb="FF0070C0"/>
      <name val="Arial"/>
      <family val="2"/>
    </font>
    <font>
      <sz val="11"/>
      <color rgb="FF00B0F0"/>
      <name val="Calibri"/>
      <family val="2"/>
      <scheme val="minor"/>
    </font>
    <font>
      <sz val="10"/>
      <color theme="1"/>
      <name val="Arial"/>
      <family val="2"/>
    </font>
    <font>
      <i/>
      <sz val="10"/>
      <color theme="1"/>
      <name val="Arial"/>
      <family val="2"/>
    </font>
    <font>
      <b/>
      <u/>
      <sz val="9"/>
      <color rgb="FFFF0000"/>
      <name val="Arial"/>
      <family val="2"/>
    </font>
    <font>
      <b/>
      <sz val="11"/>
      <color rgb="FF7030A0"/>
      <name val="Arial"/>
      <family val="2"/>
    </font>
    <font>
      <b/>
      <sz val="8"/>
      <color theme="1"/>
      <name val="Arial"/>
      <family val="2"/>
    </font>
    <font>
      <sz val="11"/>
      <name val="Calibri"/>
      <family val="2"/>
      <scheme val="minor"/>
    </font>
    <font>
      <u/>
      <sz val="1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rgb="FF7030A0"/>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0000"/>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92D050"/>
        <bgColor indexed="64"/>
      </patternFill>
    </fill>
    <fill>
      <patternFill patternType="solid">
        <fgColor rgb="FFB1A0C7"/>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395">
    <xf numFmtId="0" fontId="0" fillId="0" borderId="0" xfId="0"/>
    <xf numFmtId="0" fontId="0" fillId="0" borderId="4" xfId="0" applyBorder="1"/>
    <xf numFmtId="0" fontId="0" fillId="0" borderId="4" xfId="0" applyBorder="1" applyAlignment="1">
      <alignment vertical="top" wrapText="1"/>
    </xf>
    <xf numFmtId="0" fontId="2" fillId="0" borderId="4" xfId="0" applyFont="1" applyBorder="1"/>
    <xf numFmtId="0" fontId="0" fillId="2" borderId="4" xfId="0" applyFill="1" applyBorder="1" applyAlignment="1">
      <alignment vertical="top" wrapText="1"/>
    </xf>
    <xf numFmtId="0" fontId="0" fillId="2" borderId="4" xfId="0" applyFill="1" applyBorder="1" applyAlignment="1">
      <alignment horizontal="left" vertical="top" wrapText="1"/>
    </xf>
    <xf numFmtId="0" fontId="2" fillId="0" borderId="4" xfId="0" applyFont="1" applyBorder="1" applyAlignment="1">
      <alignment vertical="top"/>
    </xf>
    <xf numFmtId="0" fontId="4" fillId="0" borderId="0" xfId="0" applyFont="1"/>
    <xf numFmtId="0" fontId="10" fillId="0" borderId="4" xfId="0" applyFont="1" applyBorder="1" applyAlignment="1">
      <alignment vertical="top"/>
    </xf>
    <xf numFmtId="0" fontId="4" fillId="0" borderId="0" xfId="0" applyFont="1" applyAlignment="1">
      <alignment vertical="top"/>
    </xf>
    <xf numFmtId="0" fontId="19" fillId="0" borderId="4" xfId="0" applyFont="1" applyBorder="1" applyAlignment="1">
      <alignment vertical="top" wrapText="1"/>
    </xf>
    <xf numFmtId="0" fontId="19" fillId="0" borderId="4" xfId="0" applyFont="1" applyBorder="1" applyAlignment="1">
      <alignment horizontal="justify" vertical="top"/>
    </xf>
    <xf numFmtId="0" fontId="23" fillId="0" borderId="4" xfId="0" applyFont="1" applyBorder="1" applyAlignment="1">
      <alignment vertical="top" wrapText="1"/>
    </xf>
    <xf numFmtId="0" fontId="27" fillId="0" borderId="4" xfId="0" applyFont="1" applyBorder="1" applyAlignment="1">
      <alignment horizontal="justify" vertical="top"/>
    </xf>
    <xf numFmtId="0" fontId="33" fillId="0" borderId="4" xfId="0" applyFont="1" applyBorder="1" applyAlignment="1">
      <alignment horizontal="left" vertical="top" wrapText="1"/>
    </xf>
    <xf numFmtId="0" fontId="10" fillId="0" borderId="4" xfId="0" applyFont="1" applyBorder="1" applyAlignment="1">
      <alignment vertical="top" wrapText="1"/>
    </xf>
    <xf numFmtId="0" fontId="4" fillId="0" borderId="4" xfId="0" applyFont="1" applyBorder="1" applyAlignment="1">
      <alignment vertical="top"/>
    </xf>
    <xf numFmtId="0" fontId="43" fillId="0" borderId="4" xfId="0" applyFont="1" applyBorder="1" applyAlignment="1">
      <alignment horizontal="justify" vertical="top"/>
    </xf>
    <xf numFmtId="0" fontId="23" fillId="0" borderId="4" xfId="0" applyFont="1" applyBorder="1" applyAlignment="1">
      <alignment horizontal="left" vertical="top" wrapText="1"/>
    </xf>
    <xf numFmtId="0" fontId="55" fillId="0" borderId="4" xfId="0" applyFont="1" applyBorder="1" applyAlignment="1">
      <alignment horizontal="justify" vertical="top"/>
    </xf>
    <xf numFmtId="0" fontId="11" fillId="0" borderId="4" xfId="0" applyFont="1" applyBorder="1" applyAlignment="1">
      <alignment horizontal="justify" vertical="top" wrapText="1"/>
    </xf>
    <xf numFmtId="0" fontId="4" fillId="0" borderId="4" xfId="0" applyFont="1" applyBorder="1" applyAlignment="1">
      <alignment vertical="top" wrapText="1"/>
    </xf>
    <xf numFmtId="0" fontId="11" fillId="0" borderId="4" xfId="0" applyFont="1" applyBorder="1" applyAlignment="1">
      <alignment horizontal="left" vertical="top" wrapText="1"/>
    </xf>
    <xf numFmtId="0" fontId="4" fillId="0" borderId="4" xfId="0" applyFont="1" applyBorder="1"/>
    <xf numFmtId="0" fontId="27"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center" vertical="top"/>
    </xf>
    <xf numFmtId="0" fontId="4" fillId="0" borderId="4" xfId="0" applyFont="1" applyBorder="1" applyAlignment="1">
      <alignment horizontal="left" vertical="top" wrapText="1"/>
    </xf>
    <xf numFmtId="0" fontId="27" fillId="0" borderId="4" xfId="0" applyFont="1" applyBorder="1" applyAlignment="1">
      <alignment vertical="top" wrapText="1"/>
    </xf>
    <xf numFmtId="0" fontId="44" fillId="0" borderId="4" xfId="0" applyFont="1" applyBorder="1" applyAlignment="1">
      <alignment horizontal="left" vertical="top" wrapText="1"/>
    </xf>
    <xf numFmtId="1" fontId="4" fillId="0" borderId="4" xfId="0" applyNumberFormat="1" applyFont="1" applyBorder="1"/>
    <xf numFmtId="0" fontId="17" fillId="0" borderId="4" xfId="0" applyFont="1" applyBorder="1" applyAlignment="1">
      <alignment horizontal="justify" vertical="center"/>
    </xf>
    <xf numFmtId="0" fontId="22" fillId="0" borderId="4" xfId="0" applyFont="1" applyBorder="1" applyAlignment="1">
      <alignment horizontal="justify" vertical="center"/>
    </xf>
    <xf numFmtId="0" fontId="44" fillId="0" borderId="4" xfId="0" applyFont="1" applyBorder="1" applyAlignment="1">
      <alignment horizontal="justify" vertical="center"/>
    </xf>
    <xf numFmtId="0" fontId="44" fillId="0" borderId="4" xfId="0" applyFont="1" applyBorder="1"/>
    <xf numFmtId="0" fontId="14" fillId="0" borderId="4" xfId="0" applyFont="1" applyBorder="1" applyAlignment="1">
      <alignment horizontal="justify" vertical="center"/>
    </xf>
    <xf numFmtId="0" fontId="17" fillId="0" borderId="4" xfId="0" applyFont="1" applyBorder="1"/>
    <xf numFmtId="0" fontId="59" fillId="0" borderId="4" xfId="0" applyFont="1" applyBorder="1" applyAlignment="1">
      <alignment vertical="top" wrapText="1"/>
    </xf>
    <xf numFmtId="0" fontId="59" fillId="0" borderId="4" xfId="0" applyFont="1" applyBorder="1" applyAlignment="1">
      <alignment horizontal="justify" vertical="top" wrapText="1"/>
    </xf>
    <xf numFmtId="0" fontId="4" fillId="4" borderId="0" xfId="0" applyFont="1" applyFill="1"/>
    <xf numFmtId="0" fontId="64" fillId="5" borderId="0" xfId="0" applyFont="1" applyFill="1" applyAlignment="1">
      <alignment wrapText="1"/>
    </xf>
    <xf numFmtId="0" fontId="4" fillId="5" borderId="4" xfId="0" applyFont="1" applyFill="1" applyBorder="1" applyAlignment="1">
      <alignment vertical="top" wrapText="1"/>
    </xf>
    <xf numFmtId="0" fontId="4" fillId="5" borderId="4" xfId="0" applyFont="1" applyFill="1" applyBorder="1"/>
    <xf numFmtId="0" fontId="4" fillId="5" borderId="0" xfId="0" applyFont="1" applyFill="1"/>
    <xf numFmtId="0" fontId="59" fillId="0" borderId="0" xfId="0" applyFont="1" applyAlignment="1">
      <alignment vertical="top" wrapText="1"/>
    </xf>
    <xf numFmtId="0" fontId="4" fillId="6" borderId="0" xfId="0" applyFont="1" applyFill="1"/>
    <xf numFmtId="0" fontId="10" fillId="6" borderId="0" xfId="0" applyFont="1" applyFill="1"/>
    <xf numFmtId="0" fontId="62" fillId="0" borderId="4" xfId="0" applyFont="1" applyBorder="1" applyAlignment="1">
      <alignment vertical="top" wrapText="1"/>
    </xf>
    <xf numFmtId="0" fontId="10" fillId="0" borderId="6" xfId="0" applyFont="1" applyBorder="1" applyAlignment="1">
      <alignment horizontal="center"/>
    </xf>
    <xf numFmtId="0" fontId="10" fillId="0" borderId="7" xfId="0" applyFont="1" applyBorder="1" applyAlignment="1">
      <alignment horizontal="center"/>
    </xf>
    <xf numFmtId="0" fontId="10" fillId="0" borderId="0" xfId="0" applyFont="1" applyBorder="1" applyAlignment="1">
      <alignment horizontal="center"/>
    </xf>
    <xf numFmtId="0" fontId="10" fillId="0" borderId="0" xfId="0" applyFont="1" applyBorder="1" applyAlignment="1">
      <alignment horizontal="center" vertical="center"/>
    </xf>
    <xf numFmtId="0" fontId="70" fillId="0" borderId="4" xfId="0" applyFont="1" applyBorder="1" applyAlignment="1">
      <alignment horizontal="left" vertical="top" wrapText="1"/>
    </xf>
    <xf numFmtId="0" fontId="70" fillId="0" borderId="4" xfId="0" applyFont="1" applyBorder="1" applyAlignment="1">
      <alignment vertical="top" wrapText="1"/>
    </xf>
    <xf numFmtId="0" fontId="70" fillId="0" borderId="4" xfId="0" applyFont="1" applyBorder="1" applyAlignment="1">
      <alignment vertical="top"/>
    </xf>
    <xf numFmtId="0" fontId="70" fillId="0" borderId="4" xfId="0" applyFont="1" applyBorder="1" applyAlignment="1">
      <alignment horizontal="justify" vertical="top" wrapText="1"/>
    </xf>
    <xf numFmtId="0" fontId="70" fillId="0" borderId="4" xfId="0" applyFont="1" applyBorder="1" applyAlignment="1">
      <alignment horizontal="center" vertical="top" wrapText="1"/>
    </xf>
    <xf numFmtId="0" fontId="70" fillId="0" borderId="4" xfId="0" applyFont="1" applyBorder="1" applyAlignment="1">
      <alignment horizontal="center" vertical="top"/>
    </xf>
    <xf numFmtId="0" fontId="70" fillId="0" borderId="0" xfId="0" applyFont="1" applyAlignment="1">
      <alignment vertical="top"/>
    </xf>
    <xf numFmtId="0" fontId="4" fillId="0" borderId="6" xfId="0" applyFont="1" applyBorder="1" applyAlignment="1">
      <alignment vertical="top" wrapText="1"/>
    </xf>
    <xf numFmtId="0" fontId="70" fillId="0" borderId="6" xfId="0" applyFont="1" applyBorder="1" applyAlignment="1">
      <alignment vertical="top" wrapText="1"/>
    </xf>
    <xf numFmtId="0" fontId="4" fillId="0" borderId="6" xfId="0" applyFont="1" applyBorder="1"/>
    <xf numFmtId="0" fontId="4" fillId="7" borderId="0" xfId="0" applyFont="1" applyFill="1"/>
    <xf numFmtId="0" fontId="59" fillId="0" borderId="6" xfId="0" applyFont="1" applyBorder="1" applyAlignment="1">
      <alignment horizontal="justify" vertical="top" wrapText="1"/>
    </xf>
    <xf numFmtId="0" fontId="10" fillId="0" borderId="4" xfId="0" applyFont="1" applyBorder="1" applyAlignment="1">
      <alignment horizontal="center"/>
    </xf>
    <xf numFmtId="0" fontId="10" fillId="0" borderId="4" xfId="0" applyFont="1" applyBorder="1" applyAlignment="1">
      <alignment horizontal="center" vertical="center"/>
    </xf>
    <xf numFmtId="0" fontId="3" fillId="0" borderId="4" xfId="0" applyFont="1" applyFill="1" applyBorder="1" applyAlignment="1">
      <alignment horizontal="left" vertical="top" wrapText="1"/>
    </xf>
    <xf numFmtId="0" fontId="10" fillId="0" borderId="4" xfId="0" applyFont="1" applyFill="1" applyBorder="1" applyAlignment="1">
      <alignment vertical="top"/>
    </xf>
    <xf numFmtId="0" fontId="70" fillId="0" borderId="4" xfId="0" applyFont="1" applyFill="1" applyBorder="1" applyAlignment="1">
      <alignment horizontal="left" vertical="top" wrapText="1"/>
    </xf>
    <xf numFmtId="0" fontId="70" fillId="0" borderId="4" xfId="0" applyFont="1" applyFill="1" applyBorder="1" applyAlignment="1">
      <alignment vertical="top"/>
    </xf>
    <xf numFmtId="0" fontId="4" fillId="0" borderId="4" xfId="0" applyFont="1" applyFill="1" applyBorder="1"/>
    <xf numFmtId="0" fontId="4" fillId="0" borderId="0" xfId="0" applyFont="1" applyFill="1"/>
    <xf numFmtId="0" fontId="10" fillId="2" borderId="4" xfId="0" applyFont="1" applyFill="1" applyBorder="1" applyAlignment="1">
      <alignment horizontal="left" vertical="top"/>
    </xf>
    <xf numFmtId="0" fontId="10" fillId="2" borderId="4" xfId="0" applyFont="1" applyFill="1" applyBorder="1" applyAlignment="1">
      <alignment horizontal="center"/>
    </xf>
    <xf numFmtId="0" fontId="10" fillId="2" borderId="6" xfId="0" applyFont="1" applyFill="1" applyBorder="1" applyAlignment="1">
      <alignment horizontal="center"/>
    </xf>
    <xf numFmtId="0" fontId="3" fillId="2" borderId="4" xfId="0" applyFont="1" applyFill="1" applyBorder="1" applyAlignment="1">
      <alignment horizontal="left" vertical="top" wrapText="1"/>
    </xf>
    <xf numFmtId="0" fontId="10" fillId="2" borderId="4" xfId="0" applyFont="1" applyFill="1" applyBorder="1" applyAlignment="1">
      <alignment vertical="top"/>
    </xf>
    <xf numFmtId="0" fontId="59" fillId="2" borderId="4" xfId="0" applyFont="1" applyFill="1" applyBorder="1" applyAlignment="1">
      <alignment vertical="top"/>
    </xf>
    <xf numFmtId="0" fontId="3" fillId="2" borderId="4" xfId="0" applyFont="1" applyFill="1" applyBorder="1" applyAlignment="1">
      <alignment horizontal="justify" vertical="top" wrapText="1"/>
    </xf>
    <xf numFmtId="0" fontId="68" fillId="2" borderId="6" xfId="0" applyFont="1" applyFill="1" applyBorder="1" applyAlignment="1">
      <alignment horizontal="justify" vertical="top" wrapText="1"/>
    </xf>
    <xf numFmtId="0" fontId="59" fillId="2" borderId="6" xfId="0" applyFont="1" applyFill="1" applyBorder="1" applyAlignment="1">
      <alignment horizontal="justify" vertical="top" wrapText="1"/>
    </xf>
    <xf numFmtId="0" fontId="70" fillId="2" borderId="4" xfId="0" applyFont="1" applyFill="1" applyBorder="1" applyAlignment="1">
      <alignment horizontal="left" vertical="top" wrapText="1"/>
    </xf>
    <xf numFmtId="0" fontId="70" fillId="2" borderId="4" xfId="0" applyFont="1" applyFill="1" applyBorder="1" applyAlignment="1">
      <alignment vertical="top"/>
    </xf>
    <xf numFmtId="0" fontId="70" fillId="2" borderId="4" xfId="0" applyFont="1" applyFill="1" applyBorder="1" applyAlignment="1">
      <alignment horizontal="justify" vertical="top" wrapText="1"/>
    </xf>
    <xf numFmtId="1" fontId="4" fillId="2" borderId="4" xfId="0" applyNumberFormat="1" applyFont="1" applyFill="1" applyBorder="1"/>
    <xf numFmtId="0" fontId="4" fillId="2" borderId="4" xfId="0" applyFont="1" applyFill="1" applyBorder="1"/>
    <xf numFmtId="0" fontId="10" fillId="2" borderId="0" xfId="0" applyFont="1" applyFill="1" applyAlignment="1">
      <alignment horizontal="left" vertical="top"/>
    </xf>
    <xf numFmtId="0" fontId="4" fillId="2" borderId="0" xfId="0" applyFont="1" applyFill="1"/>
    <xf numFmtId="0" fontId="73" fillId="0" borderId="0" xfId="0" applyFont="1" applyFill="1" applyBorder="1" applyAlignment="1" applyProtection="1"/>
    <xf numFmtId="1" fontId="73" fillId="0" borderId="0" xfId="0" applyNumberFormat="1" applyFont="1" applyFill="1" applyBorder="1" applyAlignment="1" applyProtection="1"/>
    <xf numFmtId="0" fontId="59" fillId="2" borderId="6" xfId="0" applyFont="1" applyFill="1" applyBorder="1" applyAlignment="1">
      <alignment horizontal="center"/>
    </xf>
    <xf numFmtId="0" fontId="59" fillId="2" borderId="7" xfId="0" applyFont="1" applyFill="1" applyBorder="1" applyAlignment="1">
      <alignment horizontal="center"/>
    </xf>
    <xf numFmtId="0" fontId="74" fillId="0" borderId="0" xfId="0" applyFont="1" applyFill="1" applyBorder="1" applyAlignment="1" applyProtection="1"/>
    <xf numFmtId="0" fontId="0" fillId="0" borderId="0" xfId="0" applyAlignment="1">
      <alignment wrapText="1"/>
    </xf>
    <xf numFmtId="0" fontId="0" fillId="0" borderId="0" xfId="0" applyAlignment="1">
      <alignment vertical="top" wrapText="1"/>
    </xf>
    <xf numFmtId="0" fontId="62" fillId="0" borderId="0" xfId="0" applyFont="1" applyBorder="1" applyAlignment="1">
      <alignment vertical="top" wrapText="1"/>
    </xf>
    <xf numFmtId="0" fontId="2" fillId="0" borderId="0" xfId="0" applyFont="1"/>
    <xf numFmtId="0" fontId="2" fillId="10" borderId="4" xfId="0" applyFont="1" applyFill="1" applyBorder="1"/>
    <xf numFmtId="0" fontId="59" fillId="0" borderId="14" xfId="0" applyFont="1" applyBorder="1" applyAlignment="1">
      <alignment horizontal="justify" vertical="top" wrapText="1"/>
    </xf>
    <xf numFmtId="0" fontId="79" fillId="0" borderId="4" xfId="0" applyFont="1" applyBorder="1"/>
    <xf numFmtId="1" fontId="74" fillId="0" borderId="4" xfId="0" applyNumberFormat="1" applyFont="1" applyFill="1" applyBorder="1" applyAlignment="1" applyProtection="1"/>
    <xf numFmtId="0" fontId="62" fillId="0" borderId="4" xfId="0" applyFont="1" applyBorder="1"/>
    <xf numFmtId="0" fontId="62" fillId="0" borderId="14" xfId="0" applyFont="1" applyBorder="1" applyAlignment="1">
      <alignment vertical="top" wrapText="1"/>
    </xf>
    <xf numFmtId="0" fontId="62" fillId="0" borderId="14" xfId="0" applyFont="1" applyBorder="1" applyAlignment="1">
      <alignment vertical="top"/>
    </xf>
    <xf numFmtId="0" fontId="62" fillId="0" borderId="13" xfId="0" applyFont="1" applyBorder="1" applyAlignment="1">
      <alignment vertical="top" wrapText="1"/>
    </xf>
    <xf numFmtId="0" fontId="62" fillId="0" borderId="3" xfId="0" applyFont="1" applyBorder="1" applyAlignment="1">
      <alignment vertical="top" wrapText="1"/>
    </xf>
    <xf numFmtId="0" fontId="75" fillId="0" borderId="3" xfId="0" applyFont="1" applyBorder="1" applyAlignment="1">
      <alignment vertical="top" wrapText="1"/>
    </xf>
    <xf numFmtId="0" fontId="62" fillId="0" borderId="15" xfId="0" applyFont="1" applyBorder="1" applyAlignment="1">
      <alignment vertical="top" wrapText="1"/>
    </xf>
    <xf numFmtId="0" fontId="0" fillId="0" borderId="14" xfId="0" applyBorder="1" applyAlignment="1">
      <alignment vertical="top" wrapText="1"/>
    </xf>
    <xf numFmtId="0" fontId="40" fillId="0" borderId="4" xfId="0" applyFont="1" applyBorder="1" applyAlignment="1">
      <alignment vertical="top" wrapText="1"/>
    </xf>
    <xf numFmtId="0" fontId="0" fillId="0" borderId="4" xfId="0" applyBorder="1" applyAlignment="1">
      <alignment wrapText="1"/>
    </xf>
    <xf numFmtId="0" fontId="62" fillId="0" borderId="15" xfId="0" applyFont="1" applyBorder="1" applyAlignment="1">
      <alignment horizontal="left" vertical="top" wrapText="1"/>
    </xf>
    <xf numFmtId="0" fontId="3" fillId="2" borderId="14" xfId="0" applyFont="1" applyFill="1" applyBorder="1" applyAlignment="1">
      <alignment vertical="top" wrapText="1"/>
    </xf>
    <xf numFmtId="0" fontId="10" fillId="2" borderId="14" xfId="0" applyFont="1" applyFill="1" applyBorder="1" applyAlignment="1">
      <alignment vertical="top" wrapText="1"/>
    </xf>
    <xf numFmtId="0" fontId="59" fillId="2" borderId="14" xfId="0" applyFont="1" applyFill="1" applyBorder="1" applyAlignment="1">
      <alignment vertical="top" wrapText="1"/>
    </xf>
    <xf numFmtId="0" fontId="68" fillId="2" borderId="19" xfId="0" applyFont="1" applyFill="1" applyBorder="1" applyAlignment="1">
      <alignment vertical="top" wrapText="1"/>
    </xf>
    <xf numFmtId="0" fontId="59" fillId="2" borderId="19" xfId="0" applyFont="1" applyFill="1" applyBorder="1" applyAlignment="1">
      <alignment vertical="top" wrapText="1"/>
    </xf>
    <xf numFmtId="0" fontId="0" fillId="0" borderId="14" xfId="0" applyBorder="1"/>
    <xf numFmtId="0" fontId="40" fillId="0" borderId="14" xfId="0" applyFont="1" applyBorder="1" applyAlignment="1">
      <alignment vertical="top" wrapText="1"/>
    </xf>
    <xf numFmtId="0" fontId="0" fillId="0" borderId="14" xfId="0" applyBorder="1" applyAlignment="1">
      <alignment wrapText="1"/>
    </xf>
    <xf numFmtId="1" fontId="74" fillId="0" borderId="20" xfId="0" applyNumberFormat="1" applyFont="1" applyFill="1" applyBorder="1" applyAlignment="1" applyProtection="1"/>
    <xf numFmtId="1" fontId="4" fillId="2" borderId="20" xfId="0" applyNumberFormat="1" applyFont="1" applyFill="1" applyBorder="1"/>
    <xf numFmtId="0" fontId="4" fillId="2" borderId="20" xfId="0" applyFont="1" applyFill="1" applyBorder="1"/>
    <xf numFmtId="0" fontId="4" fillId="0" borderId="20" xfId="0" applyFont="1" applyBorder="1"/>
    <xf numFmtId="0" fontId="0" fillId="0" borderId="20" xfId="0" applyBorder="1"/>
    <xf numFmtId="0" fontId="62" fillId="0" borderId="20" xfId="0" applyFont="1" applyBorder="1"/>
    <xf numFmtId="0" fontId="70" fillId="2" borderId="11" xfId="0" applyFont="1" applyFill="1" applyBorder="1" applyAlignment="1">
      <alignment horizontal="left" vertical="top" wrapText="1"/>
    </xf>
    <xf numFmtId="0" fontId="70" fillId="2" borderId="21" xfId="0" applyFont="1" applyFill="1" applyBorder="1" applyAlignment="1">
      <alignment vertical="top"/>
    </xf>
    <xf numFmtId="0" fontId="70" fillId="2" borderId="21" xfId="0" applyFont="1" applyFill="1" applyBorder="1" applyAlignment="1">
      <alignment horizontal="justify" vertical="top" wrapText="1"/>
    </xf>
    <xf numFmtId="0" fontId="70" fillId="0" borderId="21" xfId="0" applyFont="1" applyBorder="1" applyAlignment="1">
      <alignment horizontal="justify" vertical="top" wrapText="1"/>
    </xf>
    <xf numFmtId="0" fontId="2" fillId="0" borderId="21" xfId="0" applyFont="1" applyBorder="1"/>
    <xf numFmtId="0" fontId="79" fillId="0" borderId="21" xfId="0" applyFont="1" applyBorder="1"/>
    <xf numFmtId="0" fontId="80" fillId="0" borderId="21" xfId="0" applyFont="1" applyBorder="1"/>
    <xf numFmtId="0" fontId="0" fillId="0" borderId="5" xfId="0" applyBorder="1"/>
    <xf numFmtId="0" fontId="10" fillId="0" borderId="22" xfId="0" applyFont="1" applyBorder="1" applyAlignment="1">
      <alignment horizontal="center"/>
    </xf>
    <xf numFmtId="0" fontId="10" fillId="3" borderId="0" xfId="0" applyFont="1" applyFill="1" applyBorder="1" applyAlignment="1">
      <alignment horizontal="left" vertical="top"/>
    </xf>
    <xf numFmtId="0" fontId="10" fillId="3" borderId="0" xfId="0" applyFont="1" applyFill="1" applyBorder="1" applyAlignment="1">
      <alignment horizontal="center"/>
    </xf>
    <xf numFmtId="0" fontId="59" fillId="3" borderId="0" xfId="0" applyFont="1" applyFill="1" applyBorder="1" applyAlignment="1">
      <alignment horizontal="center"/>
    </xf>
    <xf numFmtId="0" fontId="73" fillId="0" borderId="4" xfId="0" applyFont="1" applyFill="1" applyBorder="1" applyAlignment="1" applyProtection="1"/>
    <xf numFmtId="1" fontId="73" fillId="0" borderId="4" xfId="0" applyNumberFormat="1" applyFont="1" applyFill="1" applyBorder="1" applyAlignment="1" applyProtection="1"/>
    <xf numFmtId="0" fontId="73" fillId="0" borderId="20" xfId="0" applyFont="1" applyFill="1" applyBorder="1" applyAlignment="1" applyProtection="1"/>
    <xf numFmtId="1" fontId="73" fillId="0" borderId="20" xfId="0" applyNumberFormat="1" applyFont="1" applyFill="1" applyBorder="1" applyAlignment="1" applyProtection="1"/>
    <xf numFmtId="0" fontId="10" fillId="0" borderId="6" xfId="0" applyFont="1" applyBorder="1" applyAlignment="1">
      <alignment vertical="top"/>
    </xf>
    <xf numFmtId="0" fontId="10" fillId="0" borderId="22" xfId="0" applyFont="1" applyBorder="1" applyAlignment="1">
      <alignment vertical="top"/>
    </xf>
    <xf numFmtId="0" fontId="10" fillId="0" borderId="7" xfId="0" applyFont="1" applyBorder="1" applyAlignment="1">
      <alignment vertical="top"/>
    </xf>
    <xf numFmtId="0" fontId="10" fillId="2" borderId="14" xfId="0" applyFont="1" applyFill="1" applyBorder="1" applyAlignment="1">
      <alignment horizontal="left" vertical="top"/>
    </xf>
    <xf numFmtId="0" fontId="68" fillId="2" borderId="4" xfId="0" applyFont="1" applyFill="1" applyBorder="1" applyAlignment="1">
      <alignment horizontal="justify" vertical="top" wrapText="1"/>
    </xf>
    <xf numFmtId="0" fontId="59" fillId="2" borderId="4" xfId="0" applyFont="1" applyFill="1" applyBorder="1" applyAlignment="1">
      <alignment horizontal="justify" vertical="top" wrapText="1"/>
    </xf>
    <xf numFmtId="0" fontId="62" fillId="0" borderId="4" xfId="0" applyFont="1" applyBorder="1" applyAlignment="1">
      <alignment horizontal="left" vertical="top" wrapText="1"/>
    </xf>
    <xf numFmtId="0" fontId="62" fillId="0" borderId="4" xfId="0" applyFont="1" applyBorder="1" applyAlignment="1">
      <alignment horizontal="left" vertical="center" wrapText="1" indent="2"/>
    </xf>
    <xf numFmtId="0" fontId="62" fillId="0" borderId="4" xfId="0" applyFont="1" applyBorder="1" applyAlignment="1">
      <alignment vertical="center" wrapText="1"/>
    </xf>
    <xf numFmtId="0" fontId="62" fillId="0" borderId="4" xfId="0" applyFont="1" applyFill="1" applyBorder="1" applyAlignment="1">
      <alignment vertical="top" wrapText="1"/>
    </xf>
    <xf numFmtId="0" fontId="0" fillId="0" borderId="4" xfId="0" applyFill="1" applyBorder="1" applyAlignment="1">
      <alignment vertical="top" wrapText="1"/>
    </xf>
    <xf numFmtId="0" fontId="0" fillId="0" borderId="4" xfId="0" applyBorder="1" applyAlignment="1">
      <alignment horizontal="left" vertical="top" wrapText="1"/>
    </xf>
    <xf numFmtId="0" fontId="0" fillId="0" borderId="0" xfId="0" applyFill="1"/>
    <xf numFmtId="0" fontId="10" fillId="0" borderId="0" xfId="0" applyFont="1" applyAlignment="1">
      <alignment vertical="top" wrapText="1"/>
    </xf>
    <xf numFmtId="0" fontId="33" fillId="0" borderId="4" xfId="0" applyFont="1" applyFill="1" applyBorder="1" applyAlignment="1">
      <alignment horizontal="left" vertical="top" wrapText="1"/>
    </xf>
    <xf numFmtId="0" fontId="4" fillId="0" borderId="4" xfId="0" applyFont="1" applyFill="1" applyBorder="1" applyAlignment="1">
      <alignment vertical="top" wrapText="1"/>
    </xf>
    <xf numFmtId="0" fontId="10" fillId="0" borderId="0" xfId="0" applyFont="1" applyFill="1" applyBorder="1" applyAlignment="1">
      <alignment horizontal="left" vertical="top"/>
    </xf>
    <xf numFmtId="0" fontId="10" fillId="0" borderId="0" xfId="0" applyFont="1" applyFill="1" applyBorder="1" applyAlignment="1">
      <alignment horizontal="center"/>
    </xf>
    <xf numFmtId="0" fontId="4" fillId="0" borderId="0" xfId="0" applyFont="1" applyFill="1" applyBorder="1"/>
    <xf numFmtId="0" fontId="4" fillId="10" borderId="0" xfId="0" applyFont="1" applyFill="1"/>
    <xf numFmtId="0" fontId="4" fillId="10" borderId="0" xfId="0" applyFont="1" applyFill="1" applyAlignment="1">
      <alignment vertical="top"/>
    </xf>
    <xf numFmtId="0" fontId="67" fillId="10" borderId="4" xfId="0" applyFont="1" applyFill="1" applyBorder="1" applyAlignment="1">
      <alignment vertical="top" wrapText="1"/>
    </xf>
    <xf numFmtId="0" fontId="70" fillId="10" borderId="4" xfId="0" applyFont="1" applyFill="1" applyBorder="1" applyAlignment="1">
      <alignment vertical="top"/>
    </xf>
    <xf numFmtId="0" fontId="4" fillId="10" borderId="4" xfId="0" applyFont="1" applyFill="1" applyBorder="1"/>
    <xf numFmtId="0" fontId="59" fillId="0" borderId="0" xfId="0" applyFont="1" applyFill="1" applyAlignment="1">
      <alignment vertical="top" wrapText="1"/>
    </xf>
    <xf numFmtId="0" fontId="59" fillId="0" borderId="4" xfId="0" applyFont="1" applyFill="1" applyBorder="1" applyAlignment="1">
      <alignment horizontal="justify" vertical="top"/>
    </xf>
    <xf numFmtId="0" fontId="10" fillId="3" borderId="4" xfId="0" applyFont="1" applyFill="1" applyBorder="1" applyAlignment="1">
      <alignment vertical="top" wrapText="1"/>
    </xf>
    <xf numFmtId="0" fontId="10" fillId="3" borderId="4" xfId="0" applyFont="1" applyFill="1" applyBorder="1" applyAlignment="1">
      <alignment horizontal="left" vertical="top" wrapText="1"/>
    </xf>
    <xf numFmtId="0" fontId="4" fillId="3" borderId="4" xfId="0" applyFont="1" applyFill="1" applyBorder="1" applyAlignment="1">
      <alignment vertical="top" wrapText="1"/>
    </xf>
    <xf numFmtId="0" fontId="0" fillId="3" borderId="0" xfId="0" applyFill="1" applyBorder="1"/>
    <xf numFmtId="0" fontId="4" fillId="3" borderId="0" xfId="0" applyFont="1" applyFill="1" applyBorder="1"/>
    <xf numFmtId="0" fontId="0" fillId="0" borderId="0" xfId="0" applyAlignment="1">
      <alignment horizontal="left" vertical="top"/>
    </xf>
    <xf numFmtId="0" fontId="69" fillId="0" borderId="3" xfId="0" applyFont="1" applyBorder="1" applyAlignment="1">
      <alignment vertical="top" wrapText="1"/>
    </xf>
    <xf numFmtId="0" fontId="74" fillId="11" borderId="0" xfId="0" applyFont="1" applyFill="1" applyBorder="1" applyAlignment="1" applyProtection="1"/>
    <xf numFmtId="1" fontId="74" fillId="11" borderId="0" xfId="0" applyNumberFormat="1" applyFont="1" applyFill="1" applyBorder="1" applyAlignment="1" applyProtection="1"/>
    <xf numFmtId="1" fontId="4" fillId="11" borderId="0" xfId="0" applyNumberFormat="1" applyFont="1" applyFill="1" applyBorder="1"/>
    <xf numFmtId="0" fontId="4" fillId="11" borderId="0" xfId="0" applyFont="1" applyFill="1" applyBorder="1"/>
    <xf numFmtId="0" fontId="0" fillId="11" borderId="0" xfId="0" applyFill="1" applyBorder="1"/>
    <xf numFmtId="0" fontId="0" fillId="11" borderId="0" xfId="0" applyFill="1"/>
    <xf numFmtId="0" fontId="0" fillId="0" borderId="24" xfId="0" applyBorder="1" applyAlignment="1">
      <alignment vertical="top" wrapText="1"/>
    </xf>
    <xf numFmtId="0" fontId="2" fillId="10" borderId="1" xfId="0" applyFont="1" applyFill="1" applyBorder="1"/>
    <xf numFmtId="0" fontId="72" fillId="0" borderId="4" xfId="0" applyFont="1" applyBorder="1" applyAlignment="1">
      <alignment vertical="top" wrapText="1"/>
    </xf>
    <xf numFmtId="0" fontId="40" fillId="0" borderId="0" xfId="0" applyFont="1" applyAlignment="1">
      <alignment horizontal="left" vertical="top" wrapText="1"/>
    </xf>
    <xf numFmtId="0" fontId="59" fillId="2" borderId="4" xfId="0" applyFont="1" applyFill="1" applyBorder="1" applyAlignment="1">
      <alignment horizontal="left" vertical="top"/>
    </xf>
    <xf numFmtId="0" fontId="68" fillId="2" borderId="4" xfId="0" applyFont="1" applyFill="1" applyBorder="1" applyAlignment="1">
      <alignment horizontal="left" vertical="top" wrapText="1"/>
    </xf>
    <xf numFmtId="0" fontId="59" fillId="2" borderId="4" xfId="0" applyFont="1" applyFill="1" applyBorder="1" applyAlignment="1">
      <alignment horizontal="left" vertical="top" wrapText="1"/>
    </xf>
    <xf numFmtId="0" fontId="70" fillId="0" borderId="6" xfId="0" applyFont="1" applyBorder="1" applyAlignment="1">
      <alignment horizontal="justify" vertical="top" wrapText="1"/>
    </xf>
    <xf numFmtId="0" fontId="0" fillId="8" borderId="4" xfId="0" applyFill="1" applyBorder="1"/>
    <xf numFmtId="0" fontId="2" fillId="0" borderId="4" xfId="0" applyFont="1" applyBorder="1" applyAlignment="1">
      <alignment horizontal="left" vertical="top"/>
    </xf>
    <xf numFmtId="0" fontId="2" fillId="0" borderId="4" xfId="0" applyFont="1" applyBorder="1" applyAlignment="1">
      <alignment horizontal="left" vertical="top" wrapText="1"/>
    </xf>
    <xf numFmtId="0" fontId="40" fillId="0" borderId="4" xfId="0" applyFont="1" applyBorder="1" applyAlignment="1">
      <alignment horizontal="left" vertical="top" wrapText="1"/>
    </xf>
    <xf numFmtId="0" fontId="72" fillId="0" borderId="4" xfId="0" applyFont="1" applyBorder="1" applyAlignment="1">
      <alignment horizontal="center" wrapText="1"/>
    </xf>
    <xf numFmtId="0" fontId="4" fillId="7" borderId="4" xfId="0" applyFont="1" applyFill="1" applyBorder="1"/>
    <xf numFmtId="0" fontId="72" fillId="0" borderId="0" xfId="0" applyFont="1"/>
    <xf numFmtId="0" fontId="85" fillId="0" borderId="4" xfId="0" applyFont="1" applyBorder="1" applyAlignment="1">
      <alignment horizontal="justify" vertical="center"/>
    </xf>
    <xf numFmtId="0" fontId="27" fillId="0" borderId="0" xfId="0" applyFont="1"/>
    <xf numFmtId="0" fontId="13" fillId="0" borderId="4" xfId="0" applyFont="1" applyBorder="1" applyAlignment="1">
      <alignment horizontal="justify" vertical="center"/>
    </xf>
    <xf numFmtId="0" fontId="66" fillId="0" borderId="4" xfId="0" applyFont="1" applyBorder="1" applyAlignment="1">
      <alignment vertical="top" wrapText="1"/>
    </xf>
    <xf numFmtId="0" fontId="85" fillId="0" borderId="4" xfId="0" applyFont="1" applyBorder="1"/>
    <xf numFmtId="0" fontId="4" fillId="0" borderId="6" xfId="0" applyFont="1" applyFill="1" applyBorder="1"/>
    <xf numFmtId="0" fontId="10" fillId="12" borderId="6" xfId="0" applyFont="1" applyFill="1" applyBorder="1" applyAlignment="1"/>
    <xf numFmtId="0" fontId="88" fillId="0" borderId="4" xfId="0" applyFont="1" applyBorder="1"/>
    <xf numFmtId="0" fontId="10" fillId="7" borderId="19" xfId="0" applyFont="1" applyFill="1" applyBorder="1" applyAlignment="1">
      <alignment horizontal="center"/>
    </xf>
    <xf numFmtId="0" fontId="23" fillId="7" borderId="0" xfId="0" applyFont="1" applyFill="1" applyBorder="1" applyAlignment="1">
      <alignment vertical="top" wrapText="1"/>
    </xf>
    <xf numFmtId="0" fontId="11" fillId="7" borderId="0" xfId="0" applyFont="1" applyFill="1" applyBorder="1" applyAlignment="1">
      <alignment horizontal="left" vertical="top" wrapText="1"/>
    </xf>
    <xf numFmtId="0" fontId="70" fillId="7" borderId="4" xfId="0" applyFont="1" applyFill="1" applyBorder="1" applyAlignment="1">
      <alignment horizontal="left" vertical="top" wrapText="1"/>
    </xf>
    <xf numFmtId="0" fontId="22" fillId="7" borderId="4" xfId="0" applyFont="1" applyFill="1" applyBorder="1" applyAlignment="1">
      <alignment horizontal="justify" vertical="center"/>
    </xf>
    <xf numFmtId="0" fontId="27" fillId="0" borderId="4" xfId="0" applyFont="1" applyBorder="1"/>
    <xf numFmtId="1" fontId="27" fillId="2" borderId="4" xfId="0" applyNumberFormat="1" applyFont="1" applyFill="1" applyBorder="1"/>
    <xf numFmtId="0" fontId="13" fillId="7" borderId="4" xfId="0" applyFont="1" applyFill="1" applyBorder="1" applyAlignment="1">
      <alignment horizontal="justify" vertical="center"/>
    </xf>
    <xf numFmtId="0" fontId="13" fillId="0" borderId="4" xfId="0" applyFont="1" applyBorder="1"/>
    <xf numFmtId="0" fontId="10" fillId="2" borderId="19" xfId="0" applyFont="1" applyFill="1" applyBorder="1" applyAlignment="1">
      <alignment horizontal="center"/>
    </xf>
    <xf numFmtId="0" fontId="59" fillId="0" borderId="4" xfId="0" applyFont="1" applyBorder="1" applyAlignment="1">
      <alignment vertical="top" wrapText="1"/>
    </xf>
    <xf numFmtId="0" fontId="0" fillId="0" borderId="0" xfId="0" applyBorder="1"/>
    <xf numFmtId="0" fontId="13" fillId="0" borderId="4" xfId="0" applyFont="1" applyFill="1" applyBorder="1" applyAlignment="1">
      <alignment horizontal="justify" vertical="center"/>
    </xf>
    <xf numFmtId="0" fontId="88" fillId="0" borderId="4" xfId="0" applyFont="1" applyFill="1" applyBorder="1"/>
    <xf numFmtId="0" fontId="70" fillId="13" borderId="4" xfId="0" applyFont="1" applyFill="1" applyBorder="1" applyAlignment="1">
      <alignment horizontal="left" vertical="top" wrapText="1"/>
    </xf>
    <xf numFmtId="0" fontId="4" fillId="13" borderId="4" xfId="0" applyFont="1" applyFill="1" applyBorder="1"/>
    <xf numFmtId="0" fontId="10" fillId="13" borderId="0" xfId="0" applyFont="1" applyFill="1"/>
    <xf numFmtId="0" fontId="4" fillId="13" borderId="0" xfId="0" applyFont="1" applyFill="1"/>
    <xf numFmtId="1" fontId="91" fillId="0" borderId="0" xfId="0" applyNumberFormat="1" applyFont="1" applyFill="1" applyBorder="1" applyAlignment="1" applyProtection="1"/>
    <xf numFmtId="0" fontId="59" fillId="0" borderId="14" xfId="0" applyFont="1" applyBorder="1" applyAlignment="1">
      <alignment vertical="top" wrapText="1"/>
    </xf>
    <xf numFmtId="0" fontId="74" fillId="14" borderId="0" xfId="0" applyFont="1" applyFill="1" applyBorder="1" applyAlignment="1" applyProtection="1"/>
    <xf numFmtId="1" fontId="74" fillId="14" borderId="4" xfId="0" applyNumberFormat="1" applyFont="1" applyFill="1" applyBorder="1" applyAlignment="1" applyProtection="1"/>
    <xf numFmtId="0" fontId="4" fillId="14" borderId="4" xfId="0" applyFont="1" applyFill="1" applyBorder="1"/>
    <xf numFmtId="0" fontId="0" fillId="14" borderId="4" xfId="0" applyFill="1" applyBorder="1"/>
    <xf numFmtId="0" fontId="0" fillId="14" borderId="0" xfId="0" applyFill="1"/>
    <xf numFmtId="1" fontId="4" fillId="14" borderId="4" xfId="0" applyNumberFormat="1" applyFont="1" applyFill="1" applyBorder="1"/>
    <xf numFmtId="0" fontId="10" fillId="0" borderId="20" xfId="0" applyFont="1" applyBorder="1"/>
    <xf numFmtId="0" fontId="10" fillId="0" borderId="4" xfId="0" applyFont="1" applyBorder="1"/>
    <xf numFmtId="1" fontId="93" fillId="0" borderId="4" xfId="0" applyNumberFormat="1" applyFont="1" applyFill="1" applyBorder="1" applyAlignment="1" applyProtection="1"/>
    <xf numFmtId="0" fontId="93" fillId="0" borderId="0" xfId="0" applyFont="1" applyFill="1" applyBorder="1" applyAlignment="1" applyProtection="1"/>
    <xf numFmtId="0" fontId="27" fillId="2" borderId="4" xfId="0" applyFont="1" applyFill="1" applyBorder="1"/>
    <xf numFmtId="0" fontId="69" fillId="10" borderId="0" xfId="0" applyFont="1" applyFill="1" applyBorder="1" applyAlignment="1">
      <alignment horizontal="center"/>
    </xf>
    <xf numFmtId="0" fontId="62" fillId="9" borderId="20" xfId="0" applyFont="1" applyFill="1" applyBorder="1"/>
    <xf numFmtId="0" fontId="0" fillId="9" borderId="4" xfId="0" applyFill="1" applyBorder="1"/>
    <xf numFmtId="0" fontId="96" fillId="0" borderId="14" xfId="0" applyFont="1" applyBorder="1" applyAlignment="1">
      <alignment vertical="top" wrapText="1"/>
    </xf>
    <xf numFmtId="2" fontId="4" fillId="0" borderId="4" xfId="0" applyNumberFormat="1" applyFont="1" applyBorder="1"/>
    <xf numFmtId="0" fontId="88" fillId="2" borderId="0" xfId="0" applyFont="1" applyFill="1"/>
    <xf numFmtId="0" fontId="0" fillId="0" borderId="4" xfId="0" applyFill="1" applyBorder="1"/>
    <xf numFmtId="0" fontId="0" fillId="8" borderId="0" xfId="0" applyFill="1"/>
    <xf numFmtId="0" fontId="40" fillId="8" borderId="14" xfId="0" applyFont="1" applyFill="1" applyBorder="1" applyAlignment="1">
      <alignment vertical="top" wrapText="1"/>
    </xf>
    <xf numFmtId="0" fontId="62" fillId="8" borderId="20" xfId="0" applyFont="1" applyFill="1" applyBorder="1"/>
    <xf numFmtId="0" fontId="0" fillId="0" borderId="0" xfId="0" applyFill="1" applyBorder="1"/>
    <xf numFmtId="1" fontId="27" fillId="2" borderId="20" xfId="0" applyNumberFormat="1" applyFont="1" applyFill="1" applyBorder="1"/>
    <xf numFmtId="0" fontId="40" fillId="0" borderId="18" xfId="0" applyFont="1" applyBorder="1" applyAlignment="1">
      <alignment vertical="top" wrapText="1"/>
    </xf>
    <xf numFmtId="0" fontId="40" fillId="0" borderId="10" xfId="0" applyFont="1" applyBorder="1" applyAlignment="1">
      <alignment vertical="top" wrapText="1"/>
    </xf>
    <xf numFmtId="0" fontId="0" fillId="15" borderId="4" xfId="0" applyFill="1" applyBorder="1" applyAlignment="1">
      <alignment wrapText="1"/>
    </xf>
    <xf numFmtId="0" fontId="27" fillId="2" borderId="0" xfId="0" applyFont="1" applyFill="1"/>
    <xf numFmtId="0" fontId="0" fillId="15" borderId="4" xfId="0" applyFill="1" applyBorder="1" applyAlignment="1">
      <alignment horizontal="left" vertical="top" wrapText="1"/>
    </xf>
    <xf numFmtId="0" fontId="88" fillId="13" borderId="4" xfId="0" applyFont="1" applyFill="1" applyBorder="1"/>
    <xf numFmtId="0" fontId="4" fillId="0" borderId="0" xfId="0" applyFont="1" applyBorder="1"/>
    <xf numFmtId="0" fontId="69" fillId="0" borderId="4" xfId="0" applyFont="1" applyBorder="1" applyAlignment="1">
      <alignment horizontal="left" vertical="top" wrapText="1"/>
    </xf>
    <xf numFmtId="0" fontId="59" fillId="0" borderId="4" xfId="0" applyFont="1" applyBorder="1" applyAlignment="1">
      <alignment vertical="top" wrapText="1"/>
    </xf>
    <xf numFmtId="0" fontId="0" fillId="9" borderId="0" xfId="0" applyFill="1" applyBorder="1" applyAlignment="1">
      <alignment horizontal="center"/>
    </xf>
    <xf numFmtId="0" fontId="0" fillId="0" borderId="0" xfId="0" applyFill="1" applyBorder="1" applyAlignment="1">
      <alignment vertical="top" wrapText="1"/>
    </xf>
    <xf numFmtId="0" fontId="67" fillId="9" borderId="4" xfId="0" applyFont="1" applyFill="1" applyBorder="1" applyAlignment="1">
      <alignment vertical="top" wrapText="1"/>
    </xf>
    <xf numFmtId="0" fontId="0" fillId="8" borderId="0" xfId="0" applyFill="1" applyBorder="1"/>
    <xf numFmtId="0" fontId="2" fillId="0" borderId="0" xfId="0" applyFont="1" applyBorder="1" applyAlignment="1">
      <alignment horizontal="left" vertical="top" wrapText="1"/>
    </xf>
    <xf numFmtId="0" fontId="2" fillId="10" borderId="0" xfId="0" applyFont="1" applyFill="1" applyBorder="1"/>
    <xf numFmtId="0" fontId="0" fillId="0" borderId="0" xfId="0" applyBorder="1" applyAlignment="1">
      <alignment vertical="top" wrapText="1"/>
    </xf>
    <xf numFmtId="0" fontId="4" fillId="16" borderId="4" xfId="0" applyFont="1" applyFill="1" applyBorder="1"/>
    <xf numFmtId="0" fontId="88" fillId="16" borderId="4" xfId="0" applyFont="1" applyFill="1" applyBorder="1"/>
    <xf numFmtId="0" fontId="70" fillId="16" borderId="4" xfId="0" applyFont="1" applyFill="1" applyBorder="1" applyAlignment="1">
      <alignment horizontal="left" vertical="top" wrapText="1"/>
    </xf>
    <xf numFmtId="0" fontId="10" fillId="16" borderId="0" xfId="0" applyFont="1" applyFill="1"/>
    <xf numFmtId="0" fontId="78" fillId="13" borderId="4" xfId="0" applyFont="1" applyFill="1" applyBorder="1" applyAlignment="1">
      <alignment horizontal="left" vertical="top" wrapText="1"/>
    </xf>
    <xf numFmtId="0" fontId="4" fillId="16" borderId="4" xfId="0" applyFont="1" applyFill="1" applyBorder="1" applyAlignment="1">
      <alignment horizontal="left" vertical="top" wrapText="1"/>
    </xf>
    <xf numFmtId="0" fontId="67" fillId="9" borderId="24" xfId="0" applyFont="1" applyFill="1" applyBorder="1" applyAlignment="1">
      <alignment vertical="top" wrapText="1"/>
    </xf>
    <xf numFmtId="0" fontId="72" fillId="0" borderId="0" xfId="0" applyFont="1" applyFill="1"/>
    <xf numFmtId="0" fontId="67" fillId="9" borderId="14" xfId="0" applyFont="1" applyFill="1" applyBorder="1" applyAlignment="1">
      <alignment vertical="top" wrapText="1"/>
    </xf>
    <xf numFmtId="0" fontId="2" fillId="0" borderId="4" xfId="0" applyFont="1" applyBorder="1" applyAlignment="1">
      <alignment wrapText="1"/>
    </xf>
    <xf numFmtId="0" fontId="0" fillId="0" borderId="4" xfId="0" applyFill="1" applyBorder="1" applyAlignment="1">
      <alignment wrapText="1"/>
    </xf>
    <xf numFmtId="0" fontId="0" fillId="0" borderId="4" xfId="0" applyFill="1" applyBorder="1" applyAlignment="1">
      <alignment horizontal="left" vertical="top" wrapText="1"/>
    </xf>
    <xf numFmtId="0" fontId="105" fillId="0" borderId="0" xfId="0" applyFont="1" applyFill="1"/>
    <xf numFmtId="0" fontId="4" fillId="0" borderId="4" xfId="0" applyFont="1" applyBorder="1" applyAlignment="1">
      <alignment horizontal="center" vertical="top"/>
    </xf>
    <xf numFmtId="0" fontId="10" fillId="0" borderId="4" xfId="0" applyFont="1" applyBorder="1" applyAlignment="1">
      <alignment horizontal="center" vertical="top"/>
    </xf>
    <xf numFmtId="0" fontId="67" fillId="9" borderId="7" xfId="0" applyFont="1" applyFill="1" applyBorder="1" applyAlignment="1">
      <alignment vertical="top" wrapText="1"/>
    </xf>
    <xf numFmtId="0" fontId="2" fillId="0" borderId="7" xfId="0" applyFont="1" applyBorder="1"/>
    <xf numFmtId="0" fontId="0" fillId="0" borderId="7" xfId="0" applyBorder="1"/>
    <xf numFmtId="0" fontId="0" fillId="0" borderId="7" xfId="0" applyFill="1" applyBorder="1"/>
    <xf numFmtId="0" fontId="103" fillId="0" borderId="4" xfId="0" applyFont="1" applyFill="1" applyBorder="1" applyAlignment="1">
      <alignment horizontal="left" vertical="top" wrapText="1"/>
    </xf>
    <xf numFmtId="0" fontId="103" fillId="0" borderId="4" xfId="0" applyFont="1" applyFill="1" applyBorder="1" applyAlignment="1">
      <alignment vertical="top" wrapText="1"/>
    </xf>
    <xf numFmtId="0" fontId="88" fillId="0" borderId="4" xfId="0" applyFont="1" applyBorder="1" applyAlignment="1">
      <alignment vertical="top" wrapText="1"/>
    </xf>
    <xf numFmtId="0" fontId="4" fillId="0" borderId="4" xfId="0" applyFont="1" applyFill="1" applyBorder="1" applyAlignment="1">
      <alignment horizontal="center" vertical="top"/>
    </xf>
    <xf numFmtId="0" fontId="88" fillId="0" borderId="4" xfId="0" applyFont="1" applyFill="1" applyBorder="1" applyAlignment="1">
      <alignment vertical="top" wrapText="1"/>
    </xf>
    <xf numFmtId="0" fontId="4" fillId="4" borderId="4" xfId="0" applyFont="1" applyFill="1" applyBorder="1" applyAlignment="1">
      <alignment vertical="top" wrapText="1"/>
    </xf>
    <xf numFmtId="0" fontId="4" fillId="0" borderId="4" xfId="0" applyFont="1" applyFill="1" applyBorder="1" applyAlignment="1" applyProtection="1">
      <alignment vertical="top" wrapText="1"/>
      <protection locked="0"/>
    </xf>
    <xf numFmtId="0" fontId="4" fillId="0" borderId="0" xfId="0" applyFont="1" applyAlignment="1">
      <alignment horizontal="center" vertical="top"/>
    </xf>
    <xf numFmtId="0" fontId="4" fillId="0" borderId="0" xfId="0" applyFont="1" applyAlignment="1">
      <alignment vertical="top" wrapText="1"/>
    </xf>
    <xf numFmtId="0" fontId="10" fillId="0" borderId="4" xfId="0" applyFont="1" applyBorder="1" applyAlignment="1">
      <alignment horizontal="left" vertical="top"/>
    </xf>
    <xf numFmtId="0" fontId="4" fillId="0" borderId="4" xfId="0" applyFont="1" applyBorder="1" applyAlignment="1">
      <alignment horizontal="left" vertical="top"/>
    </xf>
    <xf numFmtId="1" fontId="4" fillId="0" borderId="4" xfId="0" applyNumberFormat="1" applyFont="1" applyFill="1" applyBorder="1" applyAlignment="1">
      <alignment horizontal="left" vertical="top"/>
    </xf>
    <xf numFmtId="1" fontId="73" fillId="0" borderId="4" xfId="0" applyNumberFormat="1" applyFont="1" applyFill="1" applyBorder="1" applyAlignment="1" applyProtection="1">
      <alignment horizontal="left" vertical="top"/>
    </xf>
    <xf numFmtId="0" fontId="4" fillId="0" borderId="4" xfId="0" applyFont="1" applyFill="1" applyBorder="1" applyAlignment="1">
      <alignment horizontal="left" vertical="top"/>
    </xf>
    <xf numFmtId="1" fontId="88" fillId="0" borderId="4" xfId="0" applyNumberFormat="1" applyFont="1" applyFill="1" applyBorder="1" applyAlignment="1">
      <alignment horizontal="left" vertical="top"/>
    </xf>
    <xf numFmtId="1" fontId="4" fillId="0" borderId="4" xfId="0" applyNumberFormat="1" applyFont="1" applyBorder="1" applyAlignment="1">
      <alignment horizontal="left" vertical="top"/>
    </xf>
    <xf numFmtId="0" fontId="4" fillId="0" borderId="0" xfId="0" applyFont="1" applyAlignment="1">
      <alignment horizontal="left" vertical="top"/>
    </xf>
    <xf numFmtId="0" fontId="88" fillId="0" borderId="6" xfId="0" applyFont="1" applyBorder="1"/>
    <xf numFmtId="1" fontId="93" fillId="0" borderId="20" xfId="0" applyNumberFormat="1" applyFont="1" applyFill="1" applyBorder="1" applyAlignment="1" applyProtection="1"/>
    <xf numFmtId="0" fontId="93" fillId="0" borderId="4" xfId="0" applyFont="1" applyFill="1" applyBorder="1" applyAlignment="1" applyProtection="1"/>
    <xf numFmtId="0" fontId="0" fillId="0" borderId="0" xfId="0" applyAlignment="1">
      <alignment horizontal="left" vertical="top" wrapText="1"/>
    </xf>
    <xf numFmtId="0" fontId="0" fillId="0" borderId="26" xfId="0" applyFill="1" applyBorder="1"/>
    <xf numFmtId="0" fontId="2" fillId="0" borderId="27" xfId="0" applyFont="1" applyBorder="1"/>
    <xf numFmtId="0" fontId="2" fillId="0" borderId="21" xfId="0" applyFont="1" applyFill="1" applyBorder="1"/>
    <xf numFmtId="0" fontId="0" fillId="0" borderId="27" xfId="0" applyBorder="1" applyAlignment="1">
      <alignment wrapText="1"/>
    </xf>
    <xf numFmtId="0" fontId="105" fillId="0" borderId="4" xfId="0" applyFont="1" applyBorder="1" applyAlignment="1">
      <alignment wrapText="1"/>
    </xf>
    <xf numFmtId="0" fontId="105" fillId="0" borderId="4" xfId="0" applyFont="1" applyFill="1" applyBorder="1" applyAlignment="1">
      <alignment wrapText="1"/>
    </xf>
    <xf numFmtId="0" fontId="74" fillId="0" borderId="0" xfId="0" applyFont="1" applyFill="1" applyBorder="1" applyAlignment="1" applyProtection="1">
      <alignment horizontal="left" vertical="top"/>
    </xf>
    <xf numFmtId="1" fontId="74" fillId="0" borderId="4" xfId="0" applyNumberFormat="1" applyFont="1" applyFill="1" applyBorder="1" applyAlignment="1" applyProtection="1">
      <alignment horizontal="left" vertical="top"/>
    </xf>
    <xf numFmtId="1" fontId="27" fillId="2" borderId="4" xfId="0" applyNumberFormat="1" applyFont="1" applyFill="1" applyBorder="1" applyAlignment="1">
      <alignment horizontal="left" vertical="top"/>
    </xf>
    <xf numFmtId="0" fontId="4" fillId="2" borderId="4" xfId="0" applyFont="1" applyFill="1" applyBorder="1" applyAlignment="1">
      <alignment horizontal="left" vertical="top" wrapText="1"/>
    </xf>
    <xf numFmtId="0" fontId="4" fillId="2" borderId="4" xfId="0" applyFont="1" applyFill="1" applyBorder="1" applyAlignment="1">
      <alignment horizontal="left" vertical="top"/>
    </xf>
    <xf numFmtId="0" fontId="0" fillId="0" borderId="4" xfId="0" applyBorder="1" applyAlignment="1">
      <alignment horizontal="left" vertical="top"/>
    </xf>
    <xf numFmtId="0" fontId="4" fillId="0" borderId="0" xfId="0" applyFont="1" applyAlignment="1">
      <alignment wrapText="1"/>
    </xf>
    <xf numFmtId="0" fontId="10" fillId="8" borderId="0" xfId="0" applyFont="1" applyFill="1" applyAlignment="1">
      <alignment wrapText="1"/>
    </xf>
    <xf numFmtId="0" fontId="70" fillId="0" borderId="0" xfId="0" applyFont="1" applyAlignment="1">
      <alignment vertical="top" wrapText="1"/>
    </xf>
    <xf numFmtId="0" fontId="4" fillId="0" borderId="0" xfId="0" applyFont="1" applyFill="1" applyAlignment="1">
      <alignment wrapText="1"/>
    </xf>
    <xf numFmtId="0" fontId="4" fillId="0" borderId="4" xfId="0" applyFont="1" applyFill="1" applyBorder="1" applyAlignment="1">
      <alignment wrapText="1"/>
    </xf>
    <xf numFmtId="0" fontId="10" fillId="8" borderId="4" xfId="0" applyFont="1" applyFill="1" applyBorder="1" applyAlignment="1">
      <alignment wrapText="1"/>
    </xf>
    <xf numFmtId="0" fontId="4" fillId="0" borderId="4" xfId="0" quotePrefix="1" applyFont="1" applyBorder="1" applyAlignment="1">
      <alignment wrapText="1"/>
    </xf>
    <xf numFmtId="0" fontId="4" fillId="0" borderId="4" xfId="0" applyFont="1" applyBorder="1" applyAlignment="1">
      <alignment wrapText="1"/>
    </xf>
    <xf numFmtId="0" fontId="88" fillId="0" borderId="4" xfId="0" applyFont="1" applyBorder="1" applyAlignment="1">
      <alignment wrapText="1"/>
    </xf>
    <xf numFmtId="0" fontId="0" fillId="0" borderId="4" xfId="0" applyFont="1" applyBorder="1" applyAlignment="1">
      <alignment wrapText="1"/>
    </xf>
    <xf numFmtId="0" fontId="10" fillId="0" borderId="4" xfId="0" applyFont="1" applyFill="1" applyBorder="1"/>
    <xf numFmtId="0" fontId="0" fillId="0" borderId="4" xfId="0" applyFont="1" applyFill="1" applyBorder="1"/>
    <xf numFmtId="0" fontId="10" fillId="2" borderId="11" xfId="0" applyFont="1" applyFill="1" applyBorder="1" applyAlignment="1">
      <alignment horizontal="left" vertical="top" wrapText="1"/>
    </xf>
    <xf numFmtId="0" fontId="10" fillId="2" borderId="21" xfId="0" applyFont="1" applyFill="1" applyBorder="1" applyAlignment="1">
      <alignment vertical="top"/>
    </xf>
    <xf numFmtId="0" fontId="10" fillId="2" borderId="21" xfId="0" applyFont="1" applyFill="1" applyBorder="1" applyAlignment="1">
      <alignment horizontal="justify" vertical="top" wrapText="1"/>
    </xf>
    <xf numFmtId="0" fontId="10" fillId="0" borderId="21" xfId="0" applyFont="1" applyBorder="1" applyAlignment="1">
      <alignment horizontal="justify" vertical="top" wrapText="1"/>
    </xf>
    <xf numFmtId="0" fontId="2" fillId="8" borderId="21" xfId="0" applyFont="1" applyFill="1" applyBorder="1"/>
    <xf numFmtId="0" fontId="0" fillId="0" borderId="27" xfId="0" applyFont="1" applyBorder="1" applyAlignment="1">
      <alignment wrapText="1"/>
    </xf>
    <xf numFmtId="0" fontId="0" fillId="0" borderId="5" xfId="0" applyFont="1" applyBorder="1"/>
    <xf numFmtId="0" fontId="0" fillId="0" borderId="20" xfId="0" applyFill="1" applyBorder="1"/>
    <xf numFmtId="0" fontId="62" fillId="0" borderId="4" xfId="0" applyFont="1" applyFill="1" applyBorder="1" applyAlignment="1">
      <alignment horizontal="left" vertical="top" wrapText="1"/>
    </xf>
    <xf numFmtId="0" fontId="70" fillId="0" borderId="4" xfId="0" applyFont="1" applyFill="1" applyBorder="1" applyAlignment="1">
      <alignment vertical="top" wrapText="1"/>
    </xf>
    <xf numFmtId="0" fontId="79" fillId="8" borderId="0" xfId="0" applyFont="1" applyFill="1" applyAlignment="1">
      <alignment wrapText="1"/>
    </xf>
    <xf numFmtId="0" fontId="4" fillId="10" borderId="4" xfId="0" applyFont="1" applyFill="1" applyBorder="1" applyAlignment="1">
      <alignment horizontal="center" vertical="top"/>
    </xf>
    <xf numFmtId="0" fontId="10" fillId="9" borderId="4" xfId="0" applyFont="1" applyFill="1" applyBorder="1" applyAlignment="1">
      <alignment horizontal="center" vertical="center"/>
    </xf>
    <xf numFmtId="0" fontId="59" fillId="2" borderId="18" xfId="0" applyFont="1" applyFill="1" applyBorder="1" applyAlignment="1">
      <alignment horizontal="center"/>
    </xf>
    <xf numFmtId="0" fontId="59" fillId="2" borderId="23" xfId="0" applyFont="1" applyFill="1" applyBorder="1" applyAlignment="1">
      <alignment horizontal="center"/>
    </xf>
    <xf numFmtId="0" fontId="59" fillId="0" borderId="6" xfId="0" applyFont="1" applyBorder="1" applyAlignment="1">
      <alignment horizontal="center" vertical="top"/>
    </xf>
    <xf numFmtId="0" fontId="59" fillId="0" borderId="7" xfId="0" applyFont="1" applyBorder="1" applyAlignment="1">
      <alignment horizontal="center" vertical="top"/>
    </xf>
    <xf numFmtId="0" fontId="10" fillId="0" borderId="6" xfId="0" applyFont="1" applyBorder="1" applyAlignment="1">
      <alignment horizontal="center" vertical="top" wrapText="1"/>
    </xf>
    <xf numFmtId="0" fontId="10" fillId="0" borderId="7" xfId="0" applyFont="1" applyBorder="1" applyAlignment="1">
      <alignment horizontal="center"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4" fillId="0" borderId="4" xfId="0" applyFont="1" applyBorder="1" applyAlignment="1">
      <alignment horizontal="center" vertical="top"/>
    </xf>
    <xf numFmtId="0" fontId="59" fillId="2" borderId="6" xfId="0" applyFont="1" applyFill="1" applyBorder="1" applyAlignment="1">
      <alignment horizontal="center"/>
    </xf>
    <xf numFmtId="0" fontId="59" fillId="2" borderId="7" xfId="0" applyFont="1" applyFill="1" applyBorder="1" applyAlignment="1">
      <alignment horizontal="center"/>
    </xf>
    <xf numFmtId="0" fontId="10" fillId="0" borderId="4" xfId="0" applyFont="1" applyBorder="1" applyAlignment="1">
      <alignment horizontal="center" vertical="center"/>
    </xf>
    <xf numFmtId="0" fontId="10" fillId="0" borderId="4" xfId="0" applyFont="1" applyBorder="1" applyAlignment="1">
      <alignment horizontal="center" vertical="top"/>
    </xf>
    <xf numFmtId="0" fontId="59" fillId="2" borderId="4" xfId="0" applyFont="1" applyFill="1" applyBorder="1" applyAlignment="1">
      <alignment horizontal="center"/>
    </xf>
    <xf numFmtId="0" fontId="10" fillId="9" borderId="4" xfId="0" applyFont="1" applyFill="1" applyBorder="1" applyAlignment="1">
      <alignment horizontal="center"/>
    </xf>
    <xf numFmtId="0" fontId="2" fillId="0" borderId="4" xfId="0" applyFont="1" applyBorder="1" applyAlignment="1">
      <alignment horizontal="center"/>
    </xf>
    <xf numFmtId="0" fontId="0" fillId="9" borderId="4" xfId="0" applyFill="1" applyBorder="1" applyAlignment="1">
      <alignment horizontal="center"/>
    </xf>
    <xf numFmtId="0" fontId="59" fillId="0" borderId="4" xfId="0" applyFont="1" applyBorder="1" applyAlignment="1">
      <alignment horizontal="center" vertical="top"/>
    </xf>
    <xf numFmtId="0" fontId="62" fillId="0" borderId="6" xfId="0" applyFont="1" applyBorder="1" applyAlignment="1">
      <alignment horizontal="left" vertical="top" wrapText="1"/>
    </xf>
    <xf numFmtId="0" fontId="62" fillId="0" borderId="22" xfId="0" applyFont="1" applyBorder="1" applyAlignment="1">
      <alignment horizontal="left" vertical="top" wrapText="1"/>
    </xf>
    <xf numFmtId="0" fontId="59" fillId="0" borderId="4" xfId="0" applyFont="1" applyBorder="1" applyAlignment="1">
      <alignment horizontal="left" vertical="top"/>
    </xf>
    <xf numFmtId="0" fontId="59" fillId="0" borderId="6" xfId="0" applyFont="1" applyBorder="1" applyAlignment="1">
      <alignment horizontal="left" vertical="top"/>
    </xf>
    <xf numFmtId="0" fontId="2" fillId="8" borderId="4" xfId="0" applyFont="1" applyFill="1" applyBorder="1" applyAlignment="1">
      <alignment horizontal="center"/>
    </xf>
    <xf numFmtId="0" fontId="69" fillId="0" borderId="4" xfId="0" applyFont="1" applyBorder="1" applyAlignment="1">
      <alignment horizontal="center"/>
    </xf>
    <xf numFmtId="0" fontId="69" fillId="0" borderId="4" xfId="0" applyFont="1" applyBorder="1" applyAlignment="1">
      <alignment horizontal="left" vertical="top" wrapText="1"/>
    </xf>
    <xf numFmtId="0" fontId="69" fillId="0" borderId="6" xfId="0" applyFont="1" applyBorder="1" applyAlignment="1">
      <alignment horizontal="center" vertical="top"/>
    </xf>
    <xf numFmtId="0" fontId="69" fillId="0" borderId="22" xfId="0" applyFont="1" applyBorder="1" applyAlignment="1">
      <alignment horizontal="center" vertical="top"/>
    </xf>
    <xf numFmtId="0" fontId="69" fillId="0" borderId="7" xfId="0" applyFont="1" applyBorder="1" applyAlignment="1">
      <alignment horizontal="center" vertical="top"/>
    </xf>
    <xf numFmtId="0" fontId="69" fillId="10" borderId="12" xfId="0" applyFont="1" applyFill="1" applyBorder="1" applyAlignment="1">
      <alignment horizontal="center"/>
    </xf>
    <xf numFmtId="0" fontId="69" fillId="10" borderId="0" xfId="0" applyFont="1" applyFill="1" applyAlignment="1">
      <alignment horizontal="center"/>
    </xf>
    <xf numFmtId="0" fontId="69" fillId="10" borderId="13" xfId="0" applyFont="1" applyFill="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center"/>
    </xf>
    <xf numFmtId="0" fontId="59" fillId="0" borderId="6" xfId="0" applyFont="1" applyBorder="1" applyAlignment="1">
      <alignment vertical="top" wrapText="1"/>
    </xf>
    <xf numFmtId="0" fontId="59" fillId="0" borderId="7" xfId="0" applyFont="1" applyBorder="1" applyAlignment="1">
      <alignment vertical="top" wrapText="1"/>
    </xf>
    <xf numFmtId="0" fontId="62" fillId="0" borderId="15" xfId="0" applyFont="1" applyBorder="1" applyAlignment="1">
      <alignment horizontal="left" vertical="top" wrapText="1"/>
    </xf>
    <xf numFmtId="0" fontId="62" fillId="0" borderId="13" xfId="0" applyFont="1" applyBorder="1" applyAlignment="1">
      <alignment horizontal="left" vertical="top" wrapText="1"/>
    </xf>
    <xf numFmtId="0" fontId="62" fillId="0" borderId="15" xfId="0" applyFont="1" applyBorder="1" applyAlignment="1">
      <alignment horizontal="center" vertical="top" wrapText="1"/>
    </xf>
    <xf numFmtId="0" fontId="62" fillId="0" borderId="13" xfId="0" applyFont="1" applyBorder="1" applyAlignment="1">
      <alignment horizontal="center" vertical="top" wrapText="1"/>
    </xf>
    <xf numFmtId="0" fontId="62" fillId="0" borderId="16" xfId="0" applyFont="1" applyBorder="1" applyAlignment="1">
      <alignment horizontal="left" vertical="top" wrapText="1"/>
    </xf>
    <xf numFmtId="0" fontId="62" fillId="0" borderId="10" xfId="0" applyFont="1" applyBorder="1" applyAlignment="1">
      <alignment horizontal="left" vertical="top" wrapText="1"/>
    </xf>
    <xf numFmtId="0" fontId="62" fillId="0" borderId="17" xfId="0" applyFont="1" applyBorder="1" applyAlignment="1">
      <alignment horizontal="left" vertical="top" wrapText="1"/>
    </xf>
    <xf numFmtId="0" fontId="59" fillId="0" borderId="4" xfId="0" applyFont="1" applyBorder="1" applyAlignment="1">
      <alignment vertical="top" wrapText="1"/>
    </xf>
    <xf numFmtId="0" fontId="59" fillId="0" borderId="14" xfId="0" applyFont="1" applyBorder="1" applyAlignment="1">
      <alignment vertical="top" wrapText="1"/>
    </xf>
    <xf numFmtId="0" fontId="69" fillId="0" borderId="11" xfId="0" applyFont="1" applyBorder="1" applyAlignment="1">
      <alignment horizontal="center" vertical="center"/>
    </xf>
    <xf numFmtId="0" fontId="69" fillId="0" borderId="5" xfId="0" applyFont="1" applyBorder="1" applyAlignment="1">
      <alignment horizontal="center" vertical="center"/>
    </xf>
    <xf numFmtId="0" fontId="69" fillId="0" borderId="2" xfId="0" applyFont="1" applyBorder="1" applyAlignment="1">
      <alignment horizontal="center" vertical="center"/>
    </xf>
    <xf numFmtId="0" fontId="69" fillId="8" borderId="11" xfId="0" applyFont="1" applyFill="1" applyBorder="1" applyAlignment="1">
      <alignment horizontal="center" vertical="center"/>
    </xf>
    <xf numFmtId="0" fontId="69" fillId="8" borderId="5" xfId="0" applyFont="1" applyFill="1" applyBorder="1" applyAlignment="1">
      <alignment horizontal="center" vertical="center"/>
    </xf>
    <xf numFmtId="0" fontId="69" fillId="8" borderId="2" xfId="0" applyFont="1" applyFill="1" applyBorder="1" applyAlignment="1">
      <alignment horizontal="center" vertical="center"/>
    </xf>
    <xf numFmtId="0" fontId="69" fillId="0" borderId="8" xfId="0" applyFont="1" applyBorder="1" applyAlignment="1">
      <alignment horizontal="center" vertical="top" wrapText="1"/>
    </xf>
    <xf numFmtId="0" fontId="69" fillId="0" borderId="9" xfId="0" applyFont="1" applyBorder="1" applyAlignment="1">
      <alignment horizontal="center" vertical="top" wrapText="1"/>
    </xf>
    <xf numFmtId="0" fontId="69" fillId="0" borderId="25" xfId="0" applyFont="1" applyBorder="1" applyAlignment="1">
      <alignment horizontal="center" vertical="top" wrapText="1"/>
    </xf>
    <xf numFmtId="0" fontId="100" fillId="0" borderId="6" xfId="0" applyFont="1" applyBorder="1" applyAlignment="1">
      <alignment horizontal="left" vertical="top" wrapText="1"/>
    </xf>
    <xf numFmtId="0" fontId="100" fillId="0" borderId="22"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B1A0C7"/>
      <color rgb="FF00B0F0"/>
    </mruColors>
  </colors>
  <extLst>
    <ext xmlns:x14="http://schemas.microsoft.com/office/spreadsheetml/2009/9/main" uri="{EB79DEF2-80B8-43e5-95BD-54CBDDF9020C}">
      <x14:slicerStyles defaultSlicerStyl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ustomXml" Target="/customXML/item.xml" Id="R7b97f69c5f1e498b"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54"/>
  <sheetViews>
    <sheetView tabSelected="1" zoomScaleNormal="100" workbookViewId="0">
      <pane xSplit="1" ySplit="4" topLeftCell="B37" activePane="bottomRight" state="frozen"/>
      <selection pane="topRight" activeCell="B1" sqref="B1"/>
      <selection pane="bottomLeft" activeCell="A5" sqref="A5"/>
      <selection pane="bottomRight" activeCell="A5" sqref="A5:K41"/>
    </sheetView>
  </sheetViews>
  <sheetFormatPr defaultColWidth="9.140625" defaultRowHeight="15" x14ac:dyDescent="0.2"/>
  <cols>
    <col min="1" max="1" width="5.7109375" style="86" customWidth="1"/>
    <col min="2" max="2" width="6.28515625" style="87" customWidth="1"/>
    <col min="3" max="3" width="5.85546875" style="87" customWidth="1"/>
    <col min="4" max="4" width="6.42578125" style="87" customWidth="1"/>
    <col min="5" max="5" width="8.85546875" style="87" customWidth="1"/>
    <col min="6" max="6" width="9.85546875" style="87" customWidth="1"/>
    <col min="7" max="7" width="13.42578125" style="87" customWidth="1"/>
    <col min="8" max="8" width="10.42578125" style="87" customWidth="1"/>
    <col min="9" max="9" width="4.42578125" style="87" customWidth="1"/>
    <col min="10" max="10" width="9.140625" style="87" customWidth="1"/>
    <col min="11" max="11" width="4.42578125" style="87" customWidth="1"/>
    <col min="12" max="12" width="7.140625" style="7" customWidth="1"/>
    <col min="13" max="13" width="12.28515625" style="7" customWidth="1"/>
    <col min="14" max="14" width="12.42578125" style="7" customWidth="1"/>
    <col min="15" max="15" width="10.85546875" style="7" customWidth="1"/>
    <col min="16" max="16" width="23.140625" style="7" customWidth="1"/>
    <col min="17" max="17" width="6.42578125" style="7" customWidth="1"/>
    <col min="18" max="18" width="36.140625" style="7" customWidth="1"/>
    <col min="19" max="19" width="9.7109375" style="7" customWidth="1"/>
    <col min="20" max="20" width="6.42578125" style="7" customWidth="1"/>
    <col min="21" max="21" width="6.5703125" style="7" customWidth="1"/>
    <col min="22" max="22" width="6.5703125" style="62" customWidth="1"/>
    <col min="23" max="24" width="11.140625" style="7" customWidth="1"/>
    <col min="25" max="25" width="16.85546875" style="7" customWidth="1"/>
    <col min="26" max="26" width="17.140625" style="7" customWidth="1"/>
    <col min="27" max="27" width="7" style="7" customWidth="1"/>
    <col min="28" max="28" width="9.28515625" style="7" customWidth="1"/>
    <col min="29" max="29" width="7.140625" style="7" customWidth="1"/>
    <col min="30" max="30" width="13.42578125" style="71" customWidth="1"/>
    <col min="31" max="31" width="11.28515625" style="7" customWidth="1"/>
    <col min="32" max="32" width="16.5703125" style="7" customWidth="1"/>
    <col min="33" max="33" width="11" style="7" customWidth="1"/>
    <col min="34" max="34" width="4.42578125" style="7" customWidth="1"/>
    <col min="35" max="35" width="7" style="45" customWidth="1"/>
    <col min="36" max="36" width="4.85546875" style="7" customWidth="1"/>
    <col min="37" max="37" width="7.140625" style="45" customWidth="1"/>
    <col min="38" max="47" width="3.7109375" style="7" customWidth="1"/>
    <col min="48" max="48" width="6.5703125" style="7" customWidth="1"/>
    <col min="49" max="49" width="19" style="7" customWidth="1"/>
    <col min="50" max="50" width="9.140625" style="7"/>
    <col min="51" max="51" width="22.140625" style="7" customWidth="1"/>
    <col min="52" max="52" width="21.42578125" style="7" customWidth="1"/>
    <col min="53" max="53" width="28.42578125" style="7" customWidth="1"/>
    <col min="54" max="54" width="5.7109375" style="7" customWidth="1"/>
    <col min="55" max="55" width="27.28515625" style="7" customWidth="1"/>
    <col min="56" max="58" width="23.28515625" style="7" customWidth="1"/>
    <col min="59" max="59" width="11.42578125" style="161" customWidth="1"/>
    <col min="60" max="60" width="13.85546875" style="161" customWidth="1"/>
    <col min="61" max="61" width="11.42578125" style="161" customWidth="1"/>
    <col min="62" max="62" width="15" style="161" customWidth="1"/>
    <col min="63" max="63" width="10.85546875" style="161" customWidth="1"/>
    <col min="64" max="64" width="98.42578125" style="315" customWidth="1"/>
    <col min="65" max="16384" width="9.140625" style="7"/>
  </cols>
  <sheetData>
    <row r="1" spans="1:64" x14ac:dyDescent="0.25">
      <c r="A1" s="158"/>
      <c r="B1" s="159"/>
      <c r="C1" s="159"/>
      <c r="E1" s="160"/>
      <c r="F1" s="160"/>
      <c r="G1" s="159"/>
      <c r="H1" s="159"/>
      <c r="I1" s="159"/>
      <c r="J1" s="159"/>
      <c r="K1" s="159"/>
      <c r="L1" s="134"/>
      <c r="M1" s="49"/>
      <c r="N1" s="213" t="s">
        <v>429</v>
      </c>
      <c r="O1" s="213" t="s">
        <v>429</v>
      </c>
      <c r="P1" s="213" t="s">
        <v>429</v>
      </c>
      <c r="Q1" s="213" t="s">
        <v>429</v>
      </c>
      <c r="R1" s="213" t="s">
        <v>429</v>
      </c>
      <c r="S1" s="213" t="s">
        <v>429</v>
      </c>
      <c r="T1" s="202" t="s">
        <v>428</v>
      </c>
      <c r="U1" s="213" t="s">
        <v>429</v>
      </c>
      <c r="V1" s="204" t="s">
        <v>429</v>
      </c>
      <c r="W1" s="213" t="s">
        <v>429</v>
      </c>
      <c r="X1" s="202" t="s">
        <v>428</v>
      </c>
      <c r="Y1" s="213" t="s">
        <v>429</v>
      </c>
      <c r="Z1" s="213" t="s">
        <v>429</v>
      </c>
      <c r="AA1" s="213" t="s">
        <v>429</v>
      </c>
      <c r="AB1" s="213" t="s">
        <v>429</v>
      </c>
      <c r="AC1" s="213" t="s">
        <v>429</v>
      </c>
      <c r="AD1" s="213" t="s">
        <v>429</v>
      </c>
      <c r="AE1" s="202" t="s">
        <v>428</v>
      </c>
      <c r="AF1" s="213" t="s">
        <v>429</v>
      </c>
      <c r="AG1" s="213" t="s">
        <v>429</v>
      </c>
      <c r="AH1" s="213" t="s">
        <v>429</v>
      </c>
      <c r="AI1" s="213" t="s">
        <v>429</v>
      </c>
      <c r="AJ1" s="213" t="s">
        <v>429</v>
      </c>
      <c r="AK1" s="213" t="s">
        <v>429</v>
      </c>
      <c r="AL1" s="213" t="s">
        <v>429</v>
      </c>
      <c r="AM1" s="213" t="s">
        <v>429</v>
      </c>
      <c r="AN1" s="213" t="s">
        <v>429</v>
      </c>
      <c r="AO1" s="213" t="s">
        <v>429</v>
      </c>
      <c r="AP1" s="213" t="s">
        <v>429</v>
      </c>
      <c r="AQ1" s="213" t="s">
        <v>429</v>
      </c>
      <c r="AR1" s="213" t="s">
        <v>429</v>
      </c>
      <c r="AS1" s="213" t="s">
        <v>429</v>
      </c>
      <c r="AT1" s="213" t="s">
        <v>429</v>
      </c>
      <c r="AU1" s="213" t="s">
        <v>429</v>
      </c>
      <c r="AV1" s="213" t="s">
        <v>429</v>
      </c>
      <c r="AW1" s="213" t="s">
        <v>429</v>
      </c>
      <c r="AX1" s="213" t="s">
        <v>429</v>
      </c>
      <c r="AY1" s="339" t="s">
        <v>424</v>
      </c>
      <c r="AZ1" s="339"/>
      <c r="BA1" s="339"/>
      <c r="BB1" s="339"/>
      <c r="BC1" s="339"/>
      <c r="BD1" s="339"/>
      <c r="BE1" s="202" t="s">
        <v>428</v>
      </c>
      <c r="BF1" s="202" t="s">
        <v>428</v>
      </c>
    </row>
    <row r="2" spans="1:64" s="9" customFormat="1" ht="30.6" customHeight="1" x14ac:dyDescent="0.25">
      <c r="E2" s="340" t="s">
        <v>93</v>
      </c>
      <c r="F2" s="341"/>
      <c r="L2" s="342" t="s">
        <v>56</v>
      </c>
      <c r="M2" s="343"/>
      <c r="N2" s="10" t="s">
        <v>515</v>
      </c>
      <c r="O2" s="199" t="s">
        <v>514</v>
      </c>
      <c r="P2" s="11" t="s">
        <v>536</v>
      </c>
      <c r="Q2" s="214" t="s">
        <v>525</v>
      </c>
      <c r="R2" s="12" t="s">
        <v>9</v>
      </c>
      <c r="S2" s="167" t="s">
        <v>66</v>
      </c>
      <c r="T2" s="168" t="s">
        <v>2</v>
      </c>
      <c r="U2" s="12" t="s">
        <v>531</v>
      </c>
      <c r="V2" s="205" t="s">
        <v>534</v>
      </c>
      <c r="W2" s="166" t="s">
        <v>659</v>
      </c>
      <c r="X2" s="168" t="s">
        <v>529</v>
      </c>
      <c r="Y2" s="166" t="s">
        <v>528</v>
      </c>
      <c r="Z2" s="12" t="s">
        <v>15</v>
      </c>
      <c r="AA2" s="12" t="s">
        <v>521</v>
      </c>
      <c r="AB2" s="14" t="s">
        <v>526</v>
      </c>
      <c r="AC2" s="15" t="s">
        <v>518</v>
      </c>
      <c r="AD2" s="156" t="s">
        <v>519</v>
      </c>
      <c r="AE2" s="168" t="s">
        <v>527</v>
      </c>
      <c r="AF2" s="15" t="s">
        <v>20</v>
      </c>
      <c r="AG2" s="15" t="s">
        <v>21</v>
      </c>
      <c r="AH2" s="344" t="s">
        <v>59</v>
      </c>
      <c r="AI2" s="345"/>
      <c r="AJ2" s="344" t="s">
        <v>58</v>
      </c>
      <c r="AK2" s="345"/>
      <c r="AL2" s="142" t="s">
        <v>39</v>
      </c>
      <c r="AM2" s="143"/>
      <c r="AN2" s="143"/>
      <c r="AO2" s="143"/>
      <c r="AP2" s="143"/>
      <c r="AQ2" s="143"/>
      <c r="AR2" s="143"/>
      <c r="AS2" s="143"/>
      <c r="AT2" s="143"/>
      <c r="AU2" s="143"/>
      <c r="AV2" s="144"/>
      <c r="AW2" s="346" t="s">
        <v>24</v>
      </c>
      <c r="AX2" s="347"/>
      <c r="AY2" s="15" t="s">
        <v>25</v>
      </c>
      <c r="AZ2" s="155" t="s">
        <v>427</v>
      </c>
      <c r="BA2" s="17" t="s">
        <v>27</v>
      </c>
      <c r="BB2" s="18" t="s">
        <v>523</v>
      </c>
      <c r="BC2" s="18" t="s">
        <v>713</v>
      </c>
      <c r="BD2" s="19" t="s">
        <v>32</v>
      </c>
      <c r="BE2" s="168" t="s">
        <v>5</v>
      </c>
      <c r="BF2" s="169" t="s">
        <v>435</v>
      </c>
      <c r="BG2" s="338" t="s">
        <v>83</v>
      </c>
      <c r="BH2" s="338"/>
      <c r="BI2" s="338" t="s">
        <v>82</v>
      </c>
      <c r="BJ2" s="338"/>
      <c r="BK2" s="162"/>
      <c r="BL2" s="290"/>
    </row>
    <row r="3" spans="1:64" ht="68.45" customHeight="1" x14ac:dyDescent="0.25">
      <c r="A3" s="66" t="s">
        <v>37</v>
      </c>
      <c r="B3" s="67" t="s">
        <v>1</v>
      </c>
      <c r="C3" s="67" t="s">
        <v>0</v>
      </c>
      <c r="D3" s="9" t="s">
        <v>513</v>
      </c>
      <c r="E3" s="77" t="s">
        <v>1</v>
      </c>
      <c r="F3" s="77" t="s">
        <v>0</v>
      </c>
      <c r="G3" s="78" t="s">
        <v>36</v>
      </c>
      <c r="H3" s="79" t="s">
        <v>84</v>
      </c>
      <c r="I3" s="79" t="s">
        <v>86</v>
      </c>
      <c r="J3" s="79" t="s">
        <v>85</v>
      </c>
      <c r="K3" s="80" t="s">
        <v>87</v>
      </c>
      <c r="L3" s="38" t="s">
        <v>54</v>
      </c>
      <c r="M3" s="38" t="s">
        <v>55</v>
      </c>
      <c r="N3" s="20" t="s">
        <v>530</v>
      </c>
      <c r="O3" s="199" t="s">
        <v>533</v>
      </c>
      <c r="P3" s="20" t="s">
        <v>520</v>
      </c>
      <c r="Q3" s="28" t="s">
        <v>508</v>
      </c>
      <c r="R3" s="21" t="s">
        <v>13</v>
      </c>
      <c r="S3" s="167" t="s">
        <v>66</v>
      </c>
      <c r="T3" s="170" t="s">
        <v>522</v>
      </c>
      <c r="U3" s="22" t="s">
        <v>532</v>
      </c>
      <c r="V3" s="206" t="s">
        <v>711</v>
      </c>
      <c r="W3" s="166" t="s">
        <v>524</v>
      </c>
      <c r="X3" s="170" t="s">
        <v>436</v>
      </c>
      <c r="Y3" s="166" t="s">
        <v>434</v>
      </c>
      <c r="Z3" s="22" t="s">
        <v>62</v>
      </c>
      <c r="AA3" s="22" t="s">
        <v>16</v>
      </c>
      <c r="AB3" s="21" t="s">
        <v>1291</v>
      </c>
      <c r="AC3" s="21" t="s">
        <v>19</v>
      </c>
      <c r="AD3" s="157" t="s">
        <v>430</v>
      </c>
      <c r="AE3" s="170" t="s">
        <v>437</v>
      </c>
      <c r="AF3" s="21" t="s">
        <v>537</v>
      </c>
      <c r="AG3" s="21" t="s">
        <v>432</v>
      </c>
      <c r="AH3" s="24" t="s">
        <v>61</v>
      </c>
      <c r="AI3" s="267" t="s">
        <v>1415</v>
      </c>
      <c r="AJ3" s="24" t="s">
        <v>60</v>
      </c>
      <c r="AK3" s="267" t="s">
        <v>1415</v>
      </c>
      <c r="AL3" s="25">
        <v>1</v>
      </c>
      <c r="AM3" s="25">
        <v>2</v>
      </c>
      <c r="AN3" s="25">
        <v>3</v>
      </c>
      <c r="AO3" s="25">
        <v>4</v>
      </c>
      <c r="AP3" s="25">
        <v>5</v>
      </c>
      <c r="AQ3" s="25">
        <v>6</v>
      </c>
      <c r="AR3" s="25">
        <v>7</v>
      </c>
      <c r="AS3" s="25">
        <v>8</v>
      </c>
      <c r="AT3" s="26">
        <v>9</v>
      </c>
      <c r="AU3" s="26">
        <v>10</v>
      </c>
      <c r="AV3" s="24" t="s">
        <v>38</v>
      </c>
      <c r="AW3" s="27" t="s">
        <v>433</v>
      </c>
      <c r="AX3" s="28" t="s">
        <v>95</v>
      </c>
      <c r="AY3" s="21" t="s">
        <v>26</v>
      </c>
      <c r="AZ3" s="21" t="s">
        <v>425</v>
      </c>
      <c r="BA3" s="29" t="s">
        <v>35</v>
      </c>
      <c r="BB3" s="21" t="s">
        <v>29</v>
      </c>
      <c r="BC3" s="29" t="s">
        <v>30</v>
      </c>
      <c r="BD3" s="59" t="s">
        <v>34</v>
      </c>
      <c r="BE3" s="170" t="s">
        <v>439</v>
      </c>
      <c r="BF3" s="170" t="s">
        <v>438</v>
      </c>
      <c r="BG3" s="163" t="s">
        <v>88</v>
      </c>
      <c r="BH3" s="163" t="s">
        <v>89</v>
      </c>
      <c r="BI3" s="163" t="s">
        <v>75</v>
      </c>
      <c r="BJ3" s="163" t="s">
        <v>90</v>
      </c>
      <c r="BK3" s="163" t="s">
        <v>91</v>
      </c>
      <c r="BL3" s="320" t="s">
        <v>1418</v>
      </c>
    </row>
    <row r="4" spans="1:64" s="58" customFormat="1" ht="15.75" customHeight="1" x14ac:dyDescent="0.25">
      <c r="A4" s="68"/>
      <c r="B4" s="69" t="s">
        <v>94</v>
      </c>
      <c r="C4" s="69"/>
      <c r="D4" s="69"/>
      <c r="E4" s="82"/>
      <c r="F4" s="82"/>
      <c r="G4" s="83"/>
      <c r="H4" s="83"/>
      <c r="I4" s="83"/>
      <c r="J4" s="83"/>
      <c r="K4" s="83"/>
      <c r="L4" s="55"/>
      <c r="M4" s="55"/>
      <c r="N4" s="55" t="s">
        <v>72</v>
      </c>
      <c r="O4" s="55"/>
      <c r="P4" s="55" t="s">
        <v>72</v>
      </c>
      <c r="Q4" s="53" t="s">
        <v>72</v>
      </c>
      <c r="R4" s="53" t="s">
        <v>72</v>
      </c>
      <c r="S4" s="54" t="s">
        <v>72</v>
      </c>
      <c r="T4" s="60" t="s">
        <v>72</v>
      </c>
      <c r="U4" s="52" t="s">
        <v>72</v>
      </c>
      <c r="V4" s="207" t="s">
        <v>535</v>
      </c>
      <c r="W4" s="54" t="s">
        <v>72</v>
      </c>
      <c r="X4" s="60" t="s">
        <v>72</v>
      </c>
      <c r="Y4" s="54" t="s">
        <v>72</v>
      </c>
      <c r="Z4" s="52" t="s">
        <v>72</v>
      </c>
      <c r="AA4" s="52" t="s">
        <v>73</v>
      </c>
      <c r="AB4" s="53" t="s">
        <v>73</v>
      </c>
      <c r="AC4" s="53" t="s">
        <v>73</v>
      </c>
      <c r="AD4" s="53" t="s">
        <v>73</v>
      </c>
      <c r="AE4" s="60" t="s">
        <v>73</v>
      </c>
      <c r="AF4" s="53" t="s">
        <v>73</v>
      </c>
      <c r="AG4" s="53" t="s">
        <v>73</v>
      </c>
      <c r="AH4" s="52" t="s">
        <v>73</v>
      </c>
      <c r="AI4" s="218"/>
      <c r="AJ4" s="52" t="s">
        <v>73</v>
      </c>
      <c r="AK4" s="218"/>
      <c r="AL4" s="56"/>
      <c r="AM4" s="56"/>
      <c r="AN4" s="56"/>
      <c r="AO4" s="56"/>
      <c r="AP4" s="56"/>
      <c r="AQ4" s="56"/>
      <c r="AR4" s="56"/>
      <c r="AS4" s="56"/>
      <c r="AT4" s="57"/>
      <c r="AU4" s="57"/>
      <c r="AV4" s="52"/>
      <c r="AW4" s="282" t="s">
        <v>74</v>
      </c>
      <c r="AX4" s="283" t="s">
        <v>74</v>
      </c>
      <c r="AY4" s="52" t="s">
        <v>73</v>
      </c>
      <c r="AZ4" s="52" t="s">
        <v>73</v>
      </c>
      <c r="BA4" s="52" t="s">
        <v>73</v>
      </c>
      <c r="BB4" s="52" t="s">
        <v>73</v>
      </c>
      <c r="BC4" s="52" t="s">
        <v>73</v>
      </c>
      <c r="BD4" s="60" t="s">
        <v>72</v>
      </c>
      <c r="BE4" s="60" t="s">
        <v>73</v>
      </c>
      <c r="BF4" s="60" t="s">
        <v>73</v>
      </c>
      <c r="BG4" s="164"/>
      <c r="BH4" s="164"/>
      <c r="BI4" s="164"/>
      <c r="BJ4" s="164"/>
      <c r="BK4" s="164"/>
      <c r="BL4" s="53"/>
    </row>
    <row r="5" spans="1:64" ht="71.25" x14ac:dyDescent="0.2">
      <c r="A5" s="88" t="s">
        <v>96</v>
      </c>
      <c r="B5" s="222">
        <v>155432.2536000004</v>
      </c>
      <c r="C5" s="222">
        <v>762289.50239999965</v>
      </c>
      <c r="D5" s="30"/>
      <c r="E5" s="84"/>
      <c r="F5" s="84"/>
      <c r="G5" s="85" t="s">
        <v>861</v>
      </c>
      <c r="H5" s="85" t="s">
        <v>860</v>
      </c>
      <c r="I5" s="85">
        <v>360</v>
      </c>
      <c r="J5" s="85">
        <v>1350298</v>
      </c>
      <c r="K5" s="85">
        <v>360</v>
      </c>
      <c r="L5" s="23" t="s">
        <v>590</v>
      </c>
      <c r="M5" s="70" t="s">
        <v>863</v>
      </c>
      <c r="N5" s="198" t="s">
        <v>44</v>
      </c>
      <c r="O5" s="198" t="s">
        <v>44</v>
      </c>
      <c r="P5" s="198" t="s">
        <v>80</v>
      </c>
      <c r="Q5" s="23">
        <v>65</v>
      </c>
      <c r="R5" s="23" t="s">
        <v>46</v>
      </c>
      <c r="S5" s="23">
        <v>5</v>
      </c>
      <c r="T5" s="61" t="s">
        <v>80</v>
      </c>
      <c r="U5" s="32" t="s">
        <v>44</v>
      </c>
      <c r="V5" s="208" t="s">
        <v>44</v>
      </c>
      <c r="W5" s="23">
        <v>80</v>
      </c>
      <c r="X5" s="61" t="s">
        <v>44</v>
      </c>
      <c r="Y5" s="23" t="s">
        <v>864</v>
      </c>
      <c r="Z5" s="216" t="s">
        <v>47</v>
      </c>
      <c r="AA5" s="198"/>
      <c r="AB5" s="23" t="s">
        <v>47</v>
      </c>
      <c r="AC5" s="23"/>
      <c r="AD5" s="70" t="s">
        <v>47</v>
      </c>
      <c r="AE5" s="61" t="s">
        <v>45</v>
      </c>
      <c r="AF5" s="23" t="s">
        <v>43</v>
      </c>
      <c r="AG5" s="23" t="s">
        <v>44</v>
      </c>
      <c r="AH5" s="23">
        <v>80</v>
      </c>
      <c r="AI5" s="219">
        <v>4</v>
      </c>
      <c r="AJ5" s="23" t="s">
        <v>43</v>
      </c>
      <c r="AK5" s="219"/>
      <c r="AL5" s="23">
        <v>1</v>
      </c>
      <c r="AM5" s="23">
        <v>3</v>
      </c>
      <c r="AN5" s="23">
        <v>4</v>
      </c>
      <c r="AO5" s="23">
        <v>2</v>
      </c>
      <c r="AP5" s="23">
        <v>3</v>
      </c>
      <c r="AQ5" s="23">
        <v>4</v>
      </c>
      <c r="AR5" s="23"/>
      <c r="AS5" s="23"/>
      <c r="AT5" s="23"/>
      <c r="AU5" s="23"/>
      <c r="AV5" s="239">
        <f>SUM(AL5:AU5)/6</f>
        <v>2.8333333333333335</v>
      </c>
      <c r="AW5" s="70" t="s">
        <v>44</v>
      </c>
      <c r="AX5" s="70" t="s">
        <v>862</v>
      </c>
      <c r="AY5" s="23"/>
      <c r="AZ5" s="23" t="s">
        <v>43</v>
      </c>
      <c r="BA5" s="196" t="s">
        <v>51</v>
      </c>
      <c r="BB5" s="23" t="s">
        <v>43</v>
      </c>
      <c r="BC5" s="200" t="s">
        <v>516</v>
      </c>
      <c r="BD5" s="61" t="s">
        <v>43</v>
      </c>
      <c r="BE5" s="61" t="s">
        <v>43</v>
      </c>
      <c r="BF5" s="61" t="s">
        <v>53</v>
      </c>
      <c r="BG5" s="165" t="s">
        <v>44</v>
      </c>
      <c r="BH5" s="165" t="s">
        <v>1395</v>
      </c>
      <c r="BI5" s="165" t="s">
        <v>80</v>
      </c>
      <c r="BJ5" s="165" t="s">
        <v>51</v>
      </c>
      <c r="BK5" s="165" t="s">
        <v>44</v>
      </c>
      <c r="BL5" s="321" t="s">
        <v>865</v>
      </c>
    </row>
    <row r="6" spans="1:64" ht="28.5" x14ac:dyDescent="0.2">
      <c r="A6" s="88" t="s">
        <v>97</v>
      </c>
      <c r="B6" s="222">
        <v>154126.3339999998</v>
      </c>
      <c r="C6" s="222">
        <v>763828.24860000052</v>
      </c>
      <c r="D6" s="30" t="s">
        <v>621</v>
      </c>
      <c r="E6" s="210">
        <v>154078</v>
      </c>
      <c r="F6" s="210">
        <v>763805</v>
      </c>
      <c r="G6" s="85" t="s">
        <v>673</v>
      </c>
      <c r="H6" s="85" t="s">
        <v>668</v>
      </c>
      <c r="I6" s="85">
        <v>360</v>
      </c>
      <c r="J6" s="85" t="s">
        <v>669</v>
      </c>
      <c r="K6" s="85">
        <v>360</v>
      </c>
      <c r="L6" s="23" t="s">
        <v>628</v>
      </c>
      <c r="M6" s="23"/>
      <c r="N6" s="35" t="s">
        <v>43</v>
      </c>
      <c r="O6" s="35" t="s">
        <v>43</v>
      </c>
      <c r="P6" s="212" t="s">
        <v>43</v>
      </c>
      <c r="Q6" s="23">
        <v>10</v>
      </c>
      <c r="R6" s="23" t="s">
        <v>57</v>
      </c>
      <c r="S6" s="23">
        <v>0</v>
      </c>
      <c r="T6" s="61" t="s">
        <v>53</v>
      </c>
      <c r="U6" s="198" t="s">
        <v>43</v>
      </c>
      <c r="V6" s="211" t="s">
        <v>44</v>
      </c>
      <c r="W6" s="23" t="s">
        <v>671</v>
      </c>
      <c r="X6" s="61" t="s">
        <v>44</v>
      </c>
      <c r="Y6" s="23" t="s">
        <v>43</v>
      </c>
      <c r="Z6" s="70" t="s">
        <v>44</v>
      </c>
      <c r="AA6" s="23"/>
      <c r="AB6" s="23" t="s">
        <v>43</v>
      </c>
      <c r="AC6" s="23"/>
      <c r="AD6" s="70" t="s">
        <v>47</v>
      </c>
      <c r="AE6" s="61" t="s">
        <v>47</v>
      </c>
      <c r="AF6" s="23" t="s">
        <v>43</v>
      </c>
      <c r="AG6" s="23" t="s">
        <v>44</v>
      </c>
      <c r="AH6" s="23">
        <v>75</v>
      </c>
      <c r="AI6" s="219">
        <v>4</v>
      </c>
      <c r="AJ6" s="23">
        <v>50</v>
      </c>
      <c r="AK6" s="219">
        <v>3</v>
      </c>
      <c r="AL6" s="23">
        <v>6</v>
      </c>
      <c r="AM6" s="23">
        <v>5</v>
      </c>
      <c r="AN6" s="70">
        <v>7</v>
      </c>
      <c r="AO6" s="70">
        <v>7</v>
      </c>
      <c r="AP6" s="70">
        <v>6</v>
      </c>
      <c r="AQ6" s="70">
        <v>7</v>
      </c>
      <c r="AR6" s="70">
        <v>7</v>
      </c>
      <c r="AS6" s="70">
        <v>3</v>
      </c>
      <c r="AT6" s="70">
        <v>5</v>
      </c>
      <c r="AU6" s="70">
        <v>8</v>
      </c>
      <c r="AV6" s="23">
        <f t="shared" ref="AV6:AV40" si="0">SUM(AL6:AU6)/10</f>
        <v>6.1</v>
      </c>
      <c r="AW6" s="70" t="s">
        <v>44</v>
      </c>
      <c r="AX6" s="70" t="s">
        <v>670</v>
      </c>
      <c r="AY6" s="70" t="s">
        <v>53</v>
      </c>
      <c r="AZ6" s="70" t="s">
        <v>43</v>
      </c>
      <c r="BA6" s="70" t="s">
        <v>51</v>
      </c>
      <c r="BB6" s="23" t="s">
        <v>43</v>
      </c>
      <c r="BC6" s="23" t="s">
        <v>51</v>
      </c>
      <c r="BD6" s="61" t="s">
        <v>43</v>
      </c>
      <c r="BE6" s="61" t="s">
        <v>43</v>
      </c>
      <c r="BF6" s="61" t="s">
        <v>53</v>
      </c>
      <c r="BG6" s="165" t="s">
        <v>80</v>
      </c>
      <c r="BH6" s="165" t="s">
        <v>538</v>
      </c>
      <c r="BI6" s="165" t="s">
        <v>80</v>
      </c>
      <c r="BJ6" s="165" t="s">
        <v>51</v>
      </c>
      <c r="BK6" s="165" t="s">
        <v>44</v>
      </c>
      <c r="BL6" s="322" t="s">
        <v>672</v>
      </c>
    </row>
    <row r="7" spans="1:64" ht="14.25" x14ac:dyDescent="0.2">
      <c r="A7" s="88" t="s">
        <v>98</v>
      </c>
      <c r="B7" s="222">
        <v>155050.56049999967</v>
      </c>
      <c r="C7" s="222">
        <v>763972.06359999999</v>
      </c>
      <c r="D7" s="30" t="s">
        <v>706</v>
      </c>
      <c r="E7" s="210">
        <v>155031</v>
      </c>
      <c r="F7" s="210">
        <v>763993</v>
      </c>
      <c r="G7" s="85" t="s">
        <v>673</v>
      </c>
      <c r="H7" s="85" t="s">
        <v>707</v>
      </c>
      <c r="I7" s="85">
        <v>360</v>
      </c>
      <c r="J7" s="85" t="s">
        <v>708</v>
      </c>
      <c r="K7" s="85">
        <v>360</v>
      </c>
      <c r="L7" s="23" t="s">
        <v>710</v>
      </c>
      <c r="M7" s="23"/>
      <c r="N7" s="35" t="s">
        <v>43</v>
      </c>
      <c r="O7" s="35" t="s">
        <v>43</v>
      </c>
      <c r="P7" s="212" t="s">
        <v>43</v>
      </c>
      <c r="Q7" s="203">
        <v>5</v>
      </c>
      <c r="R7" s="203" t="s">
        <v>44</v>
      </c>
      <c r="S7" s="23">
        <v>0</v>
      </c>
      <c r="T7" s="61" t="s">
        <v>53</v>
      </c>
      <c r="U7" s="198" t="s">
        <v>43</v>
      </c>
      <c r="V7" s="194" t="s">
        <v>44</v>
      </c>
      <c r="W7" s="23" t="s">
        <v>709</v>
      </c>
      <c r="X7" s="61"/>
      <c r="Y7" s="23" t="s">
        <v>43</v>
      </c>
      <c r="Z7" s="70" t="s">
        <v>44</v>
      </c>
      <c r="AA7" s="23"/>
      <c r="AB7" s="23" t="s">
        <v>44</v>
      </c>
      <c r="AC7" s="23"/>
      <c r="AD7" s="70" t="s">
        <v>44</v>
      </c>
      <c r="AE7" s="61" t="s">
        <v>44</v>
      </c>
      <c r="AF7" s="23" t="s">
        <v>44</v>
      </c>
      <c r="AG7" s="23" t="s">
        <v>44</v>
      </c>
      <c r="AH7" s="23">
        <v>80</v>
      </c>
      <c r="AI7" s="219">
        <v>4</v>
      </c>
      <c r="AJ7" s="23" t="s">
        <v>53</v>
      </c>
      <c r="AK7" s="219"/>
      <c r="AL7" s="23">
        <v>8</v>
      </c>
      <c r="AM7" s="23">
        <v>12</v>
      </c>
      <c r="AN7" s="70">
        <v>11</v>
      </c>
      <c r="AO7" s="70">
        <v>28</v>
      </c>
      <c r="AP7" s="70">
        <v>23</v>
      </c>
      <c r="AQ7" s="70">
        <v>14</v>
      </c>
      <c r="AR7" s="70">
        <v>14</v>
      </c>
      <c r="AS7" s="70">
        <v>9</v>
      </c>
      <c r="AT7" s="70">
        <v>7</v>
      </c>
      <c r="AU7" s="70">
        <v>7</v>
      </c>
      <c r="AV7" s="23">
        <f t="shared" si="0"/>
        <v>13.3</v>
      </c>
      <c r="AW7" s="70" t="s">
        <v>47</v>
      </c>
      <c r="AX7" s="70">
        <v>2</v>
      </c>
      <c r="AY7" s="70" t="s">
        <v>53</v>
      </c>
      <c r="AZ7" s="70" t="s">
        <v>426</v>
      </c>
      <c r="BA7" s="70" t="s">
        <v>51</v>
      </c>
      <c r="BB7" s="23" t="s">
        <v>43</v>
      </c>
      <c r="BC7" s="23" t="s">
        <v>51</v>
      </c>
      <c r="BD7" s="61" t="s">
        <v>43</v>
      </c>
      <c r="BE7" s="61" t="s">
        <v>43</v>
      </c>
      <c r="BF7" s="61" t="s">
        <v>53</v>
      </c>
      <c r="BG7" s="165" t="s">
        <v>44</v>
      </c>
      <c r="BH7" s="165" t="s">
        <v>538</v>
      </c>
      <c r="BI7" s="165" t="s">
        <v>44</v>
      </c>
      <c r="BJ7" s="165" t="s">
        <v>51</v>
      </c>
      <c r="BK7" s="165" t="s">
        <v>47</v>
      </c>
      <c r="BL7" s="322" t="s">
        <v>712</v>
      </c>
    </row>
    <row r="8" spans="1:64" ht="14.25" x14ac:dyDescent="0.2">
      <c r="A8" s="88" t="s">
        <v>99</v>
      </c>
      <c r="B8" s="222">
        <v>153030.74930000026</v>
      </c>
      <c r="C8" s="222">
        <v>763158.7742999997</v>
      </c>
      <c r="D8" s="30"/>
      <c r="E8" s="84"/>
      <c r="F8" s="84"/>
      <c r="G8" s="85"/>
      <c r="H8" s="85"/>
      <c r="I8" s="85"/>
      <c r="J8" s="85"/>
      <c r="K8" s="85"/>
      <c r="L8" s="23"/>
      <c r="M8" s="23"/>
      <c r="N8" s="23"/>
      <c r="O8" s="23"/>
      <c r="P8" s="23"/>
      <c r="Q8" s="23"/>
      <c r="R8" s="23"/>
      <c r="S8" s="23"/>
      <c r="T8" s="61"/>
      <c r="U8" s="23"/>
      <c r="V8" s="194"/>
      <c r="W8" s="23"/>
      <c r="X8" s="61"/>
      <c r="Y8" s="23"/>
      <c r="Z8" s="70"/>
      <c r="AA8" s="23"/>
      <c r="AB8" s="23"/>
      <c r="AC8" s="23"/>
      <c r="AD8" s="70"/>
      <c r="AE8" s="61"/>
      <c r="AF8" s="23"/>
      <c r="AG8" s="23"/>
      <c r="AH8" s="23"/>
      <c r="AI8" s="219"/>
      <c r="AJ8" s="23"/>
      <c r="AK8" s="219"/>
      <c r="AL8" s="23"/>
      <c r="AM8" s="23"/>
      <c r="AN8" s="70"/>
      <c r="AO8" s="70"/>
      <c r="AP8" s="70"/>
      <c r="AQ8" s="70"/>
      <c r="AR8" s="70"/>
      <c r="AS8" s="70"/>
      <c r="AT8" s="70"/>
      <c r="AU8" s="70"/>
      <c r="AV8" s="23">
        <f t="shared" si="0"/>
        <v>0</v>
      </c>
      <c r="AW8" s="70"/>
      <c r="AX8" s="70"/>
      <c r="AY8" s="70"/>
      <c r="AZ8" s="70"/>
      <c r="BA8" s="70"/>
      <c r="BB8" s="23"/>
      <c r="BC8" s="23"/>
      <c r="BD8" s="61"/>
      <c r="BE8" s="61"/>
      <c r="BF8" s="61"/>
      <c r="BG8" s="165"/>
      <c r="BH8" s="165"/>
      <c r="BI8" s="165"/>
      <c r="BJ8" s="165"/>
      <c r="BK8" s="165"/>
      <c r="BL8" s="322"/>
    </row>
    <row r="9" spans="1:64" ht="28.5" x14ac:dyDescent="0.2">
      <c r="A9" s="88" t="s">
        <v>100</v>
      </c>
      <c r="B9" s="222">
        <v>153515.71300000045</v>
      </c>
      <c r="C9" s="222">
        <v>763718.42119999975</v>
      </c>
      <c r="D9" s="30" t="s">
        <v>1331</v>
      </c>
      <c r="E9" s="210">
        <v>153512</v>
      </c>
      <c r="F9" s="210">
        <v>763724</v>
      </c>
      <c r="G9" s="85" t="s">
        <v>1371</v>
      </c>
      <c r="H9" s="85" t="s">
        <v>1366</v>
      </c>
      <c r="I9" s="85">
        <v>360</v>
      </c>
      <c r="J9" s="85" t="s">
        <v>1367</v>
      </c>
      <c r="K9" s="85">
        <v>360</v>
      </c>
      <c r="L9" s="23" t="s">
        <v>1179</v>
      </c>
      <c r="M9" s="23"/>
      <c r="N9" s="203" t="s">
        <v>43</v>
      </c>
      <c r="O9" s="203" t="s">
        <v>44</v>
      </c>
      <c r="P9" s="23" t="s">
        <v>43</v>
      </c>
      <c r="Q9" s="23">
        <v>0</v>
      </c>
      <c r="R9" s="23" t="s">
        <v>44</v>
      </c>
      <c r="S9" s="23">
        <v>0</v>
      </c>
      <c r="T9" s="61" t="s">
        <v>44</v>
      </c>
      <c r="U9" s="23" t="s">
        <v>43</v>
      </c>
      <c r="V9" s="194" t="s">
        <v>80</v>
      </c>
      <c r="W9" s="23" t="s">
        <v>1257</v>
      </c>
      <c r="X9" s="61" t="s">
        <v>80</v>
      </c>
      <c r="Y9" s="23" t="s">
        <v>43</v>
      </c>
      <c r="Z9" s="70" t="s">
        <v>44</v>
      </c>
      <c r="AA9" s="70"/>
      <c r="AB9" s="70" t="s">
        <v>80</v>
      </c>
      <c r="AC9" s="70"/>
      <c r="AD9" s="70" t="s">
        <v>47</v>
      </c>
      <c r="AE9" s="201" t="s">
        <v>47</v>
      </c>
      <c r="AF9" s="70" t="s">
        <v>43</v>
      </c>
      <c r="AG9" s="23" t="s">
        <v>334</v>
      </c>
      <c r="AH9" s="23">
        <v>30</v>
      </c>
      <c r="AI9" s="219">
        <v>3</v>
      </c>
      <c r="AJ9" s="23">
        <v>60</v>
      </c>
      <c r="AK9" s="219">
        <v>3</v>
      </c>
      <c r="AL9" s="23">
        <v>6</v>
      </c>
      <c r="AM9" s="23">
        <v>10</v>
      </c>
      <c r="AN9" s="23">
        <v>12</v>
      </c>
      <c r="AO9" s="23">
        <v>8</v>
      </c>
      <c r="AP9" s="23">
        <v>8</v>
      </c>
      <c r="AQ9" s="23">
        <v>8</v>
      </c>
      <c r="AR9" s="23">
        <v>8</v>
      </c>
      <c r="AS9" s="23">
        <v>4</v>
      </c>
      <c r="AT9" s="23">
        <v>5</v>
      </c>
      <c r="AU9" s="23">
        <v>5</v>
      </c>
      <c r="AV9" s="23">
        <f t="shared" si="0"/>
        <v>7.4</v>
      </c>
      <c r="AW9" s="70" t="s">
        <v>44</v>
      </c>
      <c r="AX9" s="70" t="s">
        <v>1370</v>
      </c>
      <c r="AY9" s="23" t="s">
        <v>53</v>
      </c>
      <c r="AZ9" s="23" t="s">
        <v>43</v>
      </c>
      <c r="BA9" s="23" t="s">
        <v>53</v>
      </c>
      <c r="BB9" s="70" t="s">
        <v>51</v>
      </c>
      <c r="BC9" s="70" t="s">
        <v>43</v>
      </c>
      <c r="BD9" s="61" t="s">
        <v>43</v>
      </c>
      <c r="BE9" s="61" t="s">
        <v>43</v>
      </c>
      <c r="BF9" s="61" t="s">
        <v>53</v>
      </c>
      <c r="BG9" s="165" t="s">
        <v>44</v>
      </c>
      <c r="BH9" s="165" t="s">
        <v>538</v>
      </c>
      <c r="BI9" s="165" t="s">
        <v>80</v>
      </c>
      <c r="BJ9" s="165" t="s">
        <v>51</v>
      </c>
      <c r="BK9" s="165" t="s">
        <v>44</v>
      </c>
      <c r="BL9" s="319" t="s">
        <v>1369</v>
      </c>
    </row>
    <row r="10" spans="1:64" ht="14.25" x14ac:dyDescent="0.2">
      <c r="A10" s="88" t="s">
        <v>101</v>
      </c>
      <c r="B10" s="222">
        <v>154306.76379999984</v>
      </c>
      <c r="C10" s="222">
        <v>764312.52170000039</v>
      </c>
      <c r="D10" s="30" t="s">
        <v>1246</v>
      </c>
      <c r="E10" s="210">
        <v>154332</v>
      </c>
      <c r="F10" s="210">
        <v>764322</v>
      </c>
      <c r="G10" s="85" t="s">
        <v>1260</v>
      </c>
      <c r="H10" s="84" t="s">
        <v>1255</v>
      </c>
      <c r="I10" s="85">
        <v>360</v>
      </c>
      <c r="J10" s="85" t="s">
        <v>1256</v>
      </c>
      <c r="K10" s="85">
        <v>360</v>
      </c>
      <c r="L10" s="23" t="s">
        <v>1226</v>
      </c>
      <c r="M10" s="23"/>
      <c r="N10" s="203" t="s">
        <v>43</v>
      </c>
      <c r="O10" s="203" t="s">
        <v>43</v>
      </c>
      <c r="P10" s="23" t="s">
        <v>47</v>
      </c>
      <c r="Q10" s="23">
        <v>40</v>
      </c>
      <c r="R10" s="23" t="s">
        <v>47</v>
      </c>
      <c r="S10" s="23">
        <v>0</v>
      </c>
      <c r="T10" s="61" t="s">
        <v>47</v>
      </c>
      <c r="U10" s="70" t="s">
        <v>43</v>
      </c>
      <c r="V10" s="194" t="s">
        <v>44</v>
      </c>
      <c r="W10" s="23" t="s">
        <v>1257</v>
      </c>
      <c r="X10" s="61" t="s">
        <v>44</v>
      </c>
      <c r="Y10" s="23" t="s">
        <v>43</v>
      </c>
      <c r="Z10" s="70" t="s">
        <v>53</v>
      </c>
      <c r="AA10" s="70"/>
      <c r="AB10" s="70" t="s">
        <v>80</v>
      </c>
      <c r="AC10" s="70"/>
      <c r="AD10" s="70" t="s">
        <v>47</v>
      </c>
      <c r="AE10" s="201" t="s">
        <v>47</v>
      </c>
      <c r="AF10" s="70" t="s">
        <v>43</v>
      </c>
      <c r="AG10" s="23" t="s">
        <v>44</v>
      </c>
      <c r="AH10" s="23">
        <v>40</v>
      </c>
      <c r="AI10" s="219">
        <v>3</v>
      </c>
      <c r="AJ10" s="203" t="s">
        <v>43</v>
      </c>
      <c r="AK10" s="264" t="s">
        <v>43</v>
      </c>
      <c r="AL10" s="23">
        <v>8</v>
      </c>
      <c r="AM10" s="23">
        <v>14</v>
      </c>
      <c r="AN10" s="23">
        <v>10</v>
      </c>
      <c r="AO10" s="23">
        <v>7</v>
      </c>
      <c r="AP10" s="23">
        <v>6</v>
      </c>
      <c r="AQ10" s="23">
        <v>10</v>
      </c>
      <c r="AR10" s="23">
        <v>5</v>
      </c>
      <c r="AS10" s="23">
        <v>9</v>
      </c>
      <c r="AT10" s="23">
        <v>12</v>
      </c>
      <c r="AU10" s="23">
        <v>10</v>
      </c>
      <c r="AV10" s="23">
        <f t="shared" si="0"/>
        <v>9.1</v>
      </c>
      <c r="AW10" s="70" t="s">
        <v>334</v>
      </c>
      <c r="AX10" s="70" t="s">
        <v>1258</v>
      </c>
      <c r="AY10" s="23" t="s">
        <v>53</v>
      </c>
      <c r="AZ10" s="23" t="s">
        <v>43</v>
      </c>
      <c r="BA10" s="23" t="s">
        <v>51</v>
      </c>
      <c r="BB10" s="70" t="s">
        <v>51</v>
      </c>
      <c r="BC10" s="70" t="s">
        <v>1001</v>
      </c>
      <c r="BD10" s="61" t="s">
        <v>43</v>
      </c>
      <c r="BE10" s="61" t="s">
        <v>43</v>
      </c>
      <c r="BF10" s="61" t="s">
        <v>53</v>
      </c>
      <c r="BG10" s="165" t="s">
        <v>47</v>
      </c>
      <c r="BH10" s="165" t="s">
        <v>538</v>
      </c>
      <c r="BI10" s="165" t="s">
        <v>80</v>
      </c>
      <c r="BJ10" s="165" t="s">
        <v>51</v>
      </c>
      <c r="BK10" s="165" t="s">
        <v>47</v>
      </c>
      <c r="BL10" s="322" t="s">
        <v>1259</v>
      </c>
    </row>
    <row r="11" spans="1:64" ht="28.5" x14ac:dyDescent="0.2">
      <c r="A11" s="88" t="s">
        <v>102</v>
      </c>
      <c r="B11" s="222">
        <v>153503.10639999993</v>
      </c>
      <c r="C11" s="222">
        <v>763760.69439999945</v>
      </c>
      <c r="D11" s="30" t="s">
        <v>1331</v>
      </c>
      <c r="E11" s="84"/>
      <c r="F11" s="84"/>
      <c r="G11" s="85" t="s">
        <v>656</v>
      </c>
      <c r="H11" s="85" t="s">
        <v>1363</v>
      </c>
      <c r="I11" s="85">
        <v>360</v>
      </c>
      <c r="J11" s="85" t="s">
        <v>1364</v>
      </c>
      <c r="K11" s="85">
        <v>360</v>
      </c>
      <c r="L11" s="23" t="s">
        <v>1179</v>
      </c>
      <c r="M11" s="23"/>
      <c r="N11" s="203" t="s">
        <v>43</v>
      </c>
      <c r="O11" s="203" t="s">
        <v>43</v>
      </c>
      <c r="P11" s="23" t="s">
        <v>43</v>
      </c>
      <c r="Q11" s="23">
        <v>10</v>
      </c>
      <c r="R11" s="23" t="s">
        <v>44</v>
      </c>
      <c r="S11" s="23">
        <v>0</v>
      </c>
      <c r="T11" s="299" t="s">
        <v>80</v>
      </c>
      <c r="U11" s="23" t="s">
        <v>43</v>
      </c>
      <c r="V11" s="194" t="s">
        <v>80</v>
      </c>
      <c r="W11" s="23" t="s">
        <v>701</v>
      </c>
      <c r="X11" s="61" t="s">
        <v>80</v>
      </c>
      <c r="Y11" s="23" t="s">
        <v>43</v>
      </c>
      <c r="Z11" s="70" t="s">
        <v>44</v>
      </c>
      <c r="AA11" s="70"/>
      <c r="AB11" s="70" t="s">
        <v>53</v>
      </c>
      <c r="AC11" s="70"/>
      <c r="AD11" s="70" t="s">
        <v>47</v>
      </c>
      <c r="AE11" s="201" t="s">
        <v>47</v>
      </c>
      <c r="AF11" s="70" t="s">
        <v>43</v>
      </c>
      <c r="AG11" s="23" t="s">
        <v>334</v>
      </c>
      <c r="AH11" s="23">
        <v>60</v>
      </c>
      <c r="AI11" s="219">
        <v>3</v>
      </c>
      <c r="AJ11" s="23">
        <v>80</v>
      </c>
      <c r="AK11" s="263">
        <v>4</v>
      </c>
      <c r="AL11" s="23">
        <v>5</v>
      </c>
      <c r="AM11" s="23">
        <v>9</v>
      </c>
      <c r="AN11" s="23">
        <v>12</v>
      </c>
      <c r="AO11" s="23">
        <v>10</v>
      </c>
      <c r="AP11" s="23">
        <v>10</v>
      </c>
      <c r="AQ11" s="23">
        <v>10</v>
      </c>
      <c r="AR11" s="23">
        <v>9</v>
      </c>
      <c r="AS11" s="23">
        <v>6</v>
      </c>
      <c r="AT11" s="23">
        <v>8</v>
      </c>
      <c r="AU11" s="23">
        <v>8</v>
      </c>
      <c r="AV11" s="23">
        <f t="shared" si="0"/>
        <v>8.6999999999999993</v>
      </c>
      <c r="AW11" s="70" t="s">
        <v>44</v>
      </c>
      <c r="AX11" s="70" t="s">
        <v>1365</v>
      </c>
      <c r="AY11" s="23" t="s">
        <v>53</v>
      </c>
      <c r="AZ11" s="23" t="s">
        <v>43</v>
      </c>
      <c r="BA11" s="23" t="s">
        <v>53</v>
      </c>
      <c r="BB11" s="70" t="s">
        <v>51</v>
      </c>
      <c r="BC11" s="70" t="s">
        <v>53</v>
      </c>
      <c r="BD11" s="61" t="s">
        <v>43</v>
      </c>
      <c r="BE11" s="61" t="s">
        <v>43</v>
      </c>
      <c r="BF11" s="61" t="s">
        <v>43</v>
      </c>
      <c r="BG11" s="165" t="s">
        <v>44</v>
      </c>
      <c r="BH11" s="165" t="s">
        <v>538</v>
      </c>
      <c r="BI11" s="165" t="s">
        <v>80</v>
      </c>
      <c r="BJ11" s="165" t="s">
        <v>51</v>
      </c>
      <c r="BK11" s="165" t="s">
        <v>44</v>
      </c>
      <c r="BL11" s="323" t="s">
        <v>1368</v>
      </c>
    </row>
    <row r="12" spans="1:64" ht="14.25" x14ac:dyDescent="0.2">
      <c r="A12" s="88" t="s">
        <v>103</v>
      </c>
      <c r="B12" s="222">
        <v>153062.62739999965</v>
      </c>
      <c r="C12" s="222">
        <v>763074.26270000078</v>
      </c>
      <c r="D12" s="30"/>
      <c r="E12" s="210"/>
      <c r="F12" s="210"/>
      <c r="G12" s="85"/>
      <c r="H12" s="85"/>
      <c r="I12" s="85"/>
      <c r="J12" s="85"/>
      <c r="K12" s="85"/>
      <c r="L12" s="23"/>
      <c r="M12" s="23"/>
      <c r="N12" s="203"/>
      <c r="O12" s="203"/>
      <c r="P12" s="23"/>
      <c r="Q12" s="23"/>
      <c r="R12" s="23"/>
      <c r="S12" s="23"/>
      <c r="T12" s="61"/>
      <c r="U12" s="23"/>
      <c r="V12" s="194"/>
      <c r="W12" s="23"/>
      <c r="X12" s="61"/>
      <c r="Y12" s="23"/>
      <c r="Z12" s="70"/>
      <c r="AA12" s="70"/>
      <c r="AB12" s="70"/>
      <c r="AC12" s="70"/>
      <c r="AD12" s="70"/>
      <c r="AE12" s="201"/>
      <c r="AF12" s="70"/>
      <c r="AG12" s="23"/>
      <c r="AH12" s="23"/>
      <c r="AI12" s="219"/>
      <c r="AJ12" s="23"/>
      <c r="AK12" s="263"/>
      <c r="AL12" s="23"/>
      <c r="AM12" s="23"/>
      <c r="AN12" s="23"/>
      <c r="AO12" s="23"/>
      <c r="AP12" s="23"/>
      <c r="AQ12" s="23"/>
      <c r="AR12" s="23"/>
      <c r="AS12" s="23"/>
      <c r="AT12" s="23"/>
      <c r="AU12" s="23"/>
      <c r="AV12" s="23">
        <f t="shared" si="0"/>
        <v>0</v>
      </c>
      <c r="AW12" s="70"/>
      <c r="AX12" s="70"/>
      <c r="AY12" s="23"/>
      <c r="AZ12" s="23"/>
      <c r="BA12" s="23"/>
      <c r="BB12" s="70"/>
      <c r="BC12" s="70"/>
      <c r="BD12" s="61"/>
      <c r="BE12" s="61"/>
      <c r="BF12" s="61"/>
      <c r="BG12" s="165"/>
      <c r="BH12" s="165"/>
      <c r="BI12" s="165"/>
      <c r="BJ12" s="165"/>
      <c r="BK12" s="165"/>
      <c r="BL12" s="322"/>
    </row>
    <row r="13" spans="1:64" ht="28.5" x14ac:dyDescent="0.2">
      <c r="A13" s="88" t="s">
        <v>104</v>
      </c>
      <c r="B13" s="222">
        <v>153050.70710000023</v>
      </c>
      <c r="C13" s="222">
        <v>763449.60109999962</v>
      </c>
      <c r="D13" s="30" t="s">
        <v>1180</v>
      </c>
      <c r="E13" s="210">
        <v>153038</v>
      </c>
      <c r="F13" s="210">
        <v>763445</v>
      </c>
      <c r="G13" s="85" t="s">
        <v>545</v>
      </c>
      <c r="H13" s="85" t="s">
        <v>1218</v>
      </c>
      <c r="I13" s="85">
        <v>360</v>
      </c>
      <c r="J13" s="85" t="s">
        <v>1219</v>
      </c>
      <c r="K13" s="85">
        <v>360</v>
      </c>
      <c r="L13" s="23" t="s">
        <v>1211</v>
      </c>
      <c r="M13" s="23"/>
      <c r="N13" s="203" t="s">
        <v>43</v>
      </c>
      <c r="O13" s="203" t="s">
        <v>44</v>
      </c>
      <c r="P13" s="23" t="s">
        <v>47</v>
      </c>
      <c r="Q13" s="23">
        <v>40</v>
      </c>
      <c r="R13" s="23" t="s">
        <v>46</v>
      </c>
      <c r="S13" s="23">
        <v>0</v>
      </c>
      <c r="T13" s="61" t="s">
        <v>44</v>
      </c>
      <c r="U13" s="23" t="s">
        <v>43</v>
      </c>
      <c r="V13" s="194" t="s">
        <v>44</v>
      </c>
      <c r="W13" s="23" t="s">
        <v>701</v>
      </c>
      <c r="X13" s="61" t="s">
        <v>44</v>
      </c>
      <c r="Y13" s="23" t="s">
        <v>43</v>
      </c>
      <c r="Z13" s="70" t="s">
        <v>53</v>
      </c>
      <c r="AA13" s="70"/>
      <c r="AB13" s="70" t="s">
        <v>53</v>
      </c>
      <c r="AC13" s="70"/>
      <c r="AD13" s="70" t="s">
        <v>47</v>
      </c>
      <c r="AE13" s="201" t="s">
        <v>47</v>
      </c>
      <c r="AF13" s="70" t="s">
        <v>43</v>
      </c>
      <c r="AG13" s="203" t="s">
        <v>43</v>
      </c>
      <c r="AH13" s="203" t="s">
        <v>43</v>
      </c>
      <c r="AI13" s="252"/>
      <c r="AJ13" s="203" t="s">
        <v>43</v>
      </c>
      <c r="AK13" s="264" t="s">
        <v>43</v>
      </c>
      <c r="AL13" s="23">
        <v>14</v>
      </c>
      <c r="AM13" s="23">
        <v>4</v>
      </c>
      <c r="AN13" s="23">
        <v>4</v>
      </c>
      <c r="AO13" s="23"/>
      <c r="AP13" s="23"/>
      <c r="AQ13" s="23"/>
      <c r="AR13" s="23"/>
      <c r="AS13" s="23"/>
      <c r="AT13" s="23"/>
      <c r="AU13" s="23"/>
      <c r="AV13" s="239">
        <f>SUM(AL13:AU13)/3</f>
        <v>7.333333333333333</v>
      </c>
      <c r="AW13" s="70" t="s">
        <v>47</v>
      </c>
      <c r="AX13" s="70" t="s">
        <v>1221</v>
      </c>
      <c r="AY13" s="23" t="s">
        <v>53</v>
      </c>
      <c r="AZ13" s="23" t="s">
        <v>43</v>
      </c>
      <c r="BA13" s="203" t="s">
        <v>51</v>
      </c>
      <c r="BB13" s="70" t="s">
        <v>43</v>
      </c>
      <c r="BC13" s="70" t="s">
        <v>53</v>
      </c>
      <c r="BD13" s="61" t="s">
        <v>43</v>
      </c>
      <c r="BE13" s="61" t="s">
        <v>43</v>
      </c>
      <c r="BF13" s="61" t="s">
        <v>53</v>
      </c>
      <c r="BG13" s="165" t="s">
        <v>80</v>
      </c>
      <c r="BH13" s="165" t="s">
        <v>1395</v>
      </c>
      <c r="BI13" s="165" t="s">
        <v>47</v>
      </c>
      <c r="BJ13" s="165" t="s">
        <v>51</v>
      </c>
      <c r="BK13" s="165" t="s">
        <v>47</v>
      </c>
      <c r="BL13" s="322" t="s">
        <v>1411</v>
      </c>
    </row>
    <row r="14" spans="1:64" ht="28.5" x14ac:dyDescent="0.2">
      <c r="A14" s="88" t="s">
        <v>105</v>
      </c>
      <c r="B14" s="222">
        <v>154059.2603000002</v>
      </c>
      <c r="C14" s="222">
        <v>764056.66740000062</v>
      </c>
      <c r="D14" s="30" t="s">
        <v>1331</v>
      </c>
      <c r="E14" s="210">
        <v>154054</v>
      </c>
      <c r="F14" s="210">
        <v>764058</v>
      </c>
      <c r="G14" s="85" t="s">
        <v>1340</v>
      </c>
      <c r="H14" s="85" t="s">
        <v>1336</v>
      </c>
      <c r="I14" s="85">
        <v>360</v>
      </c>
      <c r="J14" s="85" t="s">
        <v>1337</v>
      </c>
      <c r="K14" s="85">
        <v>360</v>
      </c>
      <c r="L14" s="23" t="s">
        <v>1179</v>
      </c>
      <c r="M14" s="23"/>
      <c r="N14" s="203" t="s">
        <v>43</v>
      </c>
      <c r="O14" s="203" t="s">
        <v>43</v>
      </c>
      <c r="P14" s="70" t="s">
        <v>81</v>
      </c>
      <c r="Q14" s="70">
        <v>80</v>
      </c>
      <c r="R14" s="70" t="s">
        <v>45</v>
      </c>
      <c r="S14" s="23">
        <v>0</v>
      </c>
      <c r="T14" s="61" t="s">
        <v>47</v>
      </c>
      <c r="U14" s="23" t="s">
        <v>43</v>
      </c>
      <c r="V14" s="194" t="s">
        <v>80</v>
      </c>
      <c r="W14" s="23" t="s">
        <v>701</v>
      </c>
      <c r="X14" s="61" t="s">
        <v>44</v>
      </c>
      <c r="Y14" s="23" t="s">
        <v>43</v>
      </c>
      <c r="Z14" s="70" t="s">
        <v>53</v>
      </c>
      <c r="AA14" s="70"/>
      <c r="AB14" s="70" t="s">
        <v>80</v>
      </c>
      <c r="AC14" s="70"/>
      <c r="AD14" s="70" t="s">
        <v>47</v>
      </c>
      <c r="AE14" s="201" t="s">
        <v>47</v>
      </c>
      <c r="AF14" s="70" t="s">
        <v>44</v>
      </c>
      <c r="AG14" s="23" t="s">
        <v>44</v>
      </c>
      <c r="AH14" s="23">
        <v>75</v>
      </c>
      <c r="AI14" s="219">
        <v>4</v>
      </c>
      <c r="AJ14" s="23" t="s">
        <v>43</v>
      </c>
      <c r="AK14" s="263" t="s">
        <v>43</v>
      </c>
      <c r="AL14" s="23">
        <v>11</v>
      </c>
      <c r="AM14" s="23">
        <v>11</v>
      </c>
      <c r="AN14" s="23">
        <v>7</v>
      </c>
      <c r="AO14" s="23">
        <v>10</v>
      </c>
      <c r="AP14" s="23">
        <v>11</v>
      </c>
      <c r="AQ14" s="23">
        <v>12</v>
      </c>
      <c r="AR14" s="23">
        <v>15</v>
      </c>
      <c r="AS14" s="23">
        <v>12</v>
      </c>
      <c r="AT14" s="23">
        <v>11</v>
      </c>
      <c r="AU14" s="23">
        <v>8</v>
      </c>
      <c r="AV14" s="23">
        <f t="shared" si="0"/>
        <v>10.8</v>
      </c>
      <c r="AW14" s="23" t="s">
        <v>44</v>
      </c>
      <c r="AX14" s="23">
        <v>18</v>
      </c>
      <c r="AY14" s="23" t="s">
        <v>53</v>
      </c>
      <c r="AZ14" s="23" t="s">
        <v>43</v>
      </c>
      <c r="BA14" s="23" t="s">
        <v>51</v>
      </c>
      <c r="BB14" s="70" t="s">
        <v>1339</v>
      </c>
      <c r="BC14" s="70" t="s">
        <v>1002</v>
      </c>
      <c r="BD14" s="61" t="s">
        <v>43</v>
      </c>
      <c r="BE14" s="61" t="s">
        <v>43</v>
      </c>
      <c r="BF14" s="61" t="s">
        <v>43</v>
      </c>
      <c r="BG14" s="165" t="s">
        <v>47</v>
      </c>
      <c r="BH14" s="165" t="s">
        <v>538</v>
      </c>
      <c r="BI14" s="165" t="s">
        <v>80</v>
      </c>
      <c r="BJ14" s="165" t="s">
        <v>1396</v>
      </c>
      <c r="BK14" s="165" t="s">
        <v>44</v>
      </c>
      <c r="BL14" s="322" t="s">
        <v>1338</v>
      </c>
    </row>
    <row r="15" spans="1:64" ht="14.25" x14ac:dyDescent="0.2">
      <c r="A15" s="88" t="s">
        <v>106</v>
      </c>
      <c r="B15" s="222">
        <v>154399.68090000004</v>
      </c>
      <c r="C15" s="222">
        <v>764661.56140000001</v>
      </c>
      <c r="D15" s="30" t="s">
        <v>1246</v>
      </c>
      <c r="E15" s="210">
        <v>154384</v>
      </c>
      <c r="F15" s="210">
        <v>764652</v>
      </c>
      <c r="G15" s="85" t="s">
        <v>1274</v>
      </c>
      <c r="H15" s="85" t="s">
        <v>1272</v>
      </c>
      <c r="I15" s="85">
        <v>360</v>
      </c>
      <c r="J15" s="85" t="s">
        <v>1273</v>
      </c>
      <c r="K15" s="85">
        <v>360</v>
      </c>
      <c r="L15" s="23" t="s">
        <v>1220</v>
      </c>
      <c r="M15" s="23"/>
      <c r="N15" s="203" t="s">
        <v>43</v>
      </c>
      <c r="O15" s="203" t="s">
        <v>43</v>
      </c>
      <c r="P15" s="70" t="s">
        <v>43</v>
      </c>
      <c r="Q15" s="70">
        <v>5</v>
      </c>
      <c r="R15" s="70" t="s">
        <v>44</v>
      </c>
      <c r="S15" s="23">
        <v>0</v>
      </c>
      <c r="T15" s="61" t="s">
        <v>47</v>
      </c>
      <c r="U15" s="23" t="s">
        <v>43</v>
      </c>
      <c r="V15" s="194" t="s">
        <v>80</v>
      </c>
      <c r="W15" s="23" t="s">
        <v>538</v>
      </c>
      <c r="X15" s="61" t="s">
        <v>80</v>
      </c>
      <c r="Y15" s="23" t="s">
        <v>43</v>
      </c>
      <c r="Z15" s="70" t="s">
        <v>44</v>
      </c>
      <c r="AA15" s="70"/>
      <c r="AB15" s="70" t="s">
        <v>44</v>
      </c>
      <c r="AC15" s="70"/>
      <c r="AD15" s="70" t="s">
        <v>47</v>
      </c>
      <c r="AE15" s="201" t="s">
        <v>47</v>
      </c>
      <c r="AF15" s="70" t="s">
        <v>43</v>
      </c>
      <c r="AG15" s="23" t="s">
        <v>44</v>
      </c>
      <c r="AH15" s="23">
        <v>70</v>
      </c>
      <c r="AI15" s="219">
        <v>4</v>
      </c>
      <c r="AJ15" s="23" t="s">
        <v>43</v>
      </c>
      <c r="AK15" s="263" t="s">
        <v>43</v>
      </c>
      <c r="AL15" s="23">
        <v>13</v>
      </c>
      <c r="AM15" s="23">
        <v>19</v>
      </c>
      <c r="AN15" s="23">
        <v>14</v>
      </c>
      <c r="AO15" s="23">
        <v>5</v>
      </c>
      <c r="AP15" s="23">
        <v>10</v>
      </c>
      <c r="AQ15" s="23">
        <v>8</v>
      </c>
      <c r="AR15" s="23">
        <v>7</v>
      </c>
      <c r="AS15" s="23">
        <v>12</v>
      </c>
      <c r="AT15" s="23">
        <v>6</v>
      </c>
      <c r="AU15" s="23">
        <v>11</v>
      </c>
      <c r="AV15" s="23">
        <f t="shared" si="0"/>
        <v>10.5</v>
      </c>
      <c r="AW15" s="23" t="s">
        <v>44</v>
      </c>
      <c r="AX15" s="23" t="s">
        <v>1275</v>
      </c>
      <c r="AY15" s="23" t="s">
        <v>53</v>
      </c>
      <c r="AZ15" s="23" t="s">
        <v>43</v>
      </c>
      <c r="BA15" s="23" t="s">
        <v>51</v>
      </c>
      <c r="BB15" s="70" t="s">
        <v>43</v>
      </c>
      <c r="BC15" s="70" t="s">
        <v>1002</v>
      </c>
      <c r="BD15" s="61" t="s">
        <v>43</v>
      </c>
      <c r="BE15" s="61" t="s">
        <v>43</v>
      </c>
      <c r="BF15" s="61" t="s">
        <v>43</v>
      </c>
      <c r="BG15" s="165" t="s">
        <v>80</v>
      </c>
      <c r="BH15" s="165" t="s">
        <v>538</v>
      </c>
      <c r="BI15" s="165" t="s">
        <v>80</v>
      </c>
      <c r="BJ15" s="165" t="s">
        <v>51</v>
      </c>
      <c r="BK15" s="165" t="s">
        <v>44</v>
      </c>
      <c r="BL15" s="322" t="s">
        <v>1276</v>
      </c>
    </row>
    <row r="16" spans="1:64" ht="57" x14ac:dyDescent="0.2">
      <c r="A16" s="88" t="s">
        <v>107</v>
      </c>
      <c r="B16" s="222">
        <v>153262.45330000017</v>
      </c>
      <c r="C16" s="222">
        <v>763598.33100000024</v>
      </c>
      <c r="D16" s="30" t="s">
        <v>1331</v>
      </c>
      <c r="E16" s="84"/>
      <c r="F16" s="84"/>
      <c r="G16" s="85" t="s">
        <v>1387</v>
      </c>
      <c r="H16" s="85" t="s">
        <v>1388</v>
      </c>
      <c r="I16" s="85">
        <v>360</v>
      </c>
      <c r="J16" s="85" t="s">
        <v>1389</v>
      </c>
      <c r="K16" s="85">
        <v>360</v>
      </c>
      <c r="L16" s="23" t="s">
        <v>1220</v>
      </c>
      <c r="M16" s="23"/>
      <c r="N16" s="203" t="s">
        <v>44</v>
      </c>
      <c r="O16" s="203" t="s">
        <v>44</v>
      </c>
      <c r="P16" s="70" t="s">
        <v>80</v>
      </c>
      <c r="Q16" s="70">
        <v>80</v>
      </c>
      <c r="R16" s="70" t="s">
        <v>45</v>
      </c>
      <c r="S16" s="23" t="s">
        <v>507</v>
      </c>
      <c r="T16" s="61" t="s">
        <v>80</v>
      </c>
      <c r="U16" s="23" t="s">
        <v>44</v>
      </c>
      <c r="V16" s="194" t="s">
        <v>80</v>
      </c>
      <c r="W16" s="23" t="s">
        <v>764</v>
      </c>
      <c r="X16" s="61" t="s">
        <v>80</v>
      </c>
      <c r="Y16" s="23" t="s">
        <v>538</v>
      </c>
      <c r="Z16" s="70" t="s">
        <v>45</v>
      </c>
      <c r="AA16" s="70"/>
      <c r="AB16" s="70" t="s">
        <v>43</v>
      </c>
      <c r="AC16" s="70"/>
      <c r="AD16" s="70" t="s">
        <v>47</v>
      </c>
      <c r="AE16" s="201" t="s">
        <v>47</v>
      </c>
      <c r="AF16" s="70" t="s">
        <v>43</v>
      </c>
      <c r="AG16" s="23" t="s">
        <v>43</v>
      </c>
      <c r="AH16" s="23" t="s">
        <v>43</v>
      </c>
      <c r="AI16" s="263" t="s">
        <v>43</v>
      </c>
      <c r="AJ16" s="23" t="s">
        <v>43</v>
      </c>
      <c r="AK16" s="263" t="s">
        <v>43</v>
      </c>
      <c r="AL16" s="23">
        <v>11</v>
      </c>
      <c r="AM16" s="23">
        <v>9</v>
      </c>
      <c r="AN16" s="23"/>
      <c r="AO16" s="23"/>
      <c r="AP16" s="23"/>
      <c r="AQ16" s="23"/>
      <c r="AR16" s="23"/>
      <c r="AS16" s="23"/>
      <c r="AT16" s="23"/>
      <c r="AU16" s="23"/>
      <c r="AV16" s="23">
        <f>SUM(AL16:AU16)/2</f>
        <v>10</v>
      </c>
      <c r="AW16" s="70" t="s">
        <v>44</v>
      </c>
      <c r="AX16" s="70" t="s">
        <v>1377</v>
      </c>
      <c r="AY16" s="23" t="s">
        <v>53</v>
      </c>
      <c r="AZ16" s="23" t="s">
        <v>43</v>
      </c>
      <c r="BA16" s="70" t="s">
        <v>53</v>
      </c>
      <c r="BB16" s="23" t="s">
        <v>43</v>
      </c>
      <c r="BC16" s="23" t="s">
        <v>43</v>
      </c>
      <c r="BD16" s="61" t="s">
        <v>43</v>
      </c>
      <c r="BE16" s="61" t="s">
        <v>43</v>
      </c>
      <c r="BF16" s="61" t="s">
        <v>53</v>
      </c>
      <c r="BG16" s="165" t="s">
        <v>44</v>
      </c>
      <c r="BH16" s="165" t="s">
        <v>538</v>
      </c>
      <c r="BI16" s="165" t="s">
        <v>47</v>
      </c>
      <c r="BJ16" s="165" t="s">
        <v>63</v>
      </c>
      <c r="BK16" s="165" t="s">
        <v>44</v>
      </c>
      <c r="BL16" s="322" t="s">
        <v>1390</v>
      </c>
    </row>
    <row r="17" spans="1:65" ht="14.25" x14ac:dyDescent="0.2">
      <c r="A17" s="88" t="s">
        <v>108</v>
      </c>
      <c r="B17" s="222">
        <v>154137.97580000013</v>
      </c>
      <c r="C17" s="222">
        <v>763059.4589000009</v>
      </c>
      <c r="D17" s="30"/>
      <c r="E17" s="84"/>
      <c r="F17" s="84"/>
      <c r="G17" s="85"/>
      <c r="H17" s="85"/>
      <c r="I17" s="85"/>
      <c r="J17" s="85"/>
      <c r="K17" s="85"/>
      <c r="L17" s="23"/>
      <c r="M17" s="23"/>
      <c r="N17" s="23"/>
      <c r="O17" s="23"/>
      <c r="P17" s="70"/>
      <c r="Q17" s="70"/>
      <c r="R17" s="70"/>
      <c r="S17" s="23"/>
      <c r="T17" s="61"/>
      <c r="U17" s="23"/>
      <c r="V17" s="194"/>
      <c r="W17" s="23"/>
      <c r="X17" s="61"/>
      <c r="Y17" s="23"/>
      <c r="Z17" s="70"/>
      <c r="AA17" s="70"/>
      <c r="AB17" s="70"/>
      <c r="AC17" s="70"/>
      <c r="AD17" s="70"/>
      <c r="AE17" s="201"/>
      <c r="AF17" s="70"/>
      <c r="AG17" s="23"/>
      <c r="AH17" s="23"/>
      <c r="AI17" s="219"/>
      <c r="AJ17" s="23"/>
      <c r="AK17" s="219"/>
      <c r="AL17" s="23"/>
      <c r="AM17" s="23"/>
      <c r="AN17" s="23"/>
      <c r="AO17" s="23"/>
      <c r="AP17" s="23"/>
      <c r="AQ17" s="23"/>
      <c r="AR17" s="23"/>
      <c r="AS17" s="23"/>
      <c r="AT17" s="23"/>
      <c r="AU17" s="23"/>
      <c r="AV17" s="23">
        <f t="shared" si="0"/>
        <v>0</v>
      </c>
      <c r="AW17" s="23"/>
      <c r="AX17" s="23"/>
      <c r="AY17" s="23"/>
      <c r="AZ17" s="23"/>
      <c r="BA17" s="70"/>
      <c r="BB17" s="23"/>
      <c r="BC17" s="23"/>
      <c r="BD17" s="61"/>
      <c r="BE17" s="61"/>
      <c r="BF17" s="61"/>
      <c r="BG17" s="165"/>
      <c r="BH17" s="165"/>
      <c r="BI17" s="165"/>
      <c r="BJ17" s="165"/>
      <c r="BK17" s="165"/>
      <c r="BL17" s="322"/>
    </row>
    <row r="18" spans="1:65" ht="42.75" x14ac:dyDescent="0.2">
      <c r="A18" s="88" t="s">
        <v>109</v>
      </c>
      <c r="B18" s="222">
        <v>154302.00260000024</v>
      </c>
      <c r="C18" s="222">
        <v>764704.61910000071</v>
      </c>
      <c r="D18" s="30"/>
      <c r="E18" s="84"/>
      <c r="F18" s="84"/>
      <c r="G18" s="85" t="s">
        <v>1288</v>
      </c>
      <c r="H18" s="85" t="s">
        <v>1286</v>
      </c>
      <c r="I18" s="85">
        <v>360</v>
      </c>
      <c r="J18" s="85" t="s">
        <v>1287</v>
      </c>
      <c r="K18" s="85">
        <v>360</v>
      </c>
      <c r="L18" s="23" t="s">
        <v>725</v>
      </c>
      <c r="M18" s="23"/>
      <c r="N18" s="23" t="s">
        <v>43</v>
      </c>
      <c r="O18" s="23" t="s">
        <v>43</v>
      </c>
      <c r="P18" s="70" t="s">
        <v>45</v>
      </c>
      <c r="Q18" s="70">
        <v>80</v>
      </c>
      <c r="R18" s="70" t="s">
        <v>45</v>
      </c>
      <c r="S18" s="23">
        <v>0</v>
      </c>
      <c r="T18" s="61" t="s">
        <v>80</v>
      </c>
      <c r="U18" s="23" t="s">
        <v>43</v>
      </c>
      <c r="V18" s="194" t="s">
        <v>80</v>
      </c>
      <c r="W18" s="23" t="s">
        <v>1292</v>
      </c>
      <c r="X18" s="61" t="s">
        <v>80</v>
      </c>
      <c r="Y18" s="23" t="s">
        <v>43</v>
      </c>
      <c r="Z18" s="70" t="s">
        <v>45</v>
      </c>
      <c r="AA18" s="70"/>
      <c r="AB18" s="70" t="s">
        <v>80</v>
      </c>
      <c r="AC18" s="70"/>
      <c r="AD18" s="70" t="s">
        <v>47</v>
      </c>
      <c r="AE18" s="201" t="s">
        <v>47</v>
      </c>
      <c r="AF18" s="70" t="s">
        <v>43</v>
      </c>
      <c r="AG18" s="23" t="s">
        <v>44</v>
      </c>
      <c r="AH18" s="23">
        <v>70</v>
      </c>
      <c r="AI18" s="219">
        <v>4</v>
      </c>
      <c r="AJ18" s="23" t="s">
        <v>43</v>
      </c>
      <c r="AK18" s="263" t="s">
        <v>43</v>
      </c>
      <c r="AL18" s="23">
        <v>8</v>
      </c>
      <c r="AM18" s="23">
        <v>16</v>
      </c>
      <c r="AN18" s="23">
        <v>17</v>
      </c>
      <c r="AO18" s="23">
        <v>17</v>
      </c>
      <c r="AP18" s="23">
        <v>10</v>
      </c>
      <c r="AQ18" s="23">
        <v>9</v>
      </c>
      <c r="AR18" s="23">
        <v>7</v>
      </c>
      <c r="AS18" s="23">
        <v>7</v>
      </c>
      <c r="AT18" s="23">
        <v>8</v>
      </c>
      <c r="AU18" s="23">
        <v>9</v>
      </c>
      <c r="AV18" s="23">
        <f t="shared" si="0"/>
        <v>10.8</v>
      </c>
      <c r="AW18" s="23" t="s">
        <v>44</v>
      </c>
      <c r="AX18" s="23">
        <v>11</v>
      </c>
      <c r="AY18" s="23" t="s">
        <v>53</v>
      </c>
      <c r="AZ18" s="23" t="s">
        <v>43</v>
      </c>
      <c r="BA18" s="23" t="s">
        <v>53</v>
      </c>
      <c r="BB18" s="23" t="s">
        <v>43</v>
      </c>
      <c r="BC18" s="23" t="s">
        <v>43</v>
      </c>
      <c r="BD18" s="61" t="s">
        <v>43</v>
      </c>
      <c r="BE18" s="61" t="s">
        <v>43</v>
      </c>
      <c r="BF18" s="61" t="s">
        <v>53</v>
      </c>
      <c r="BG18" s="165" t="s">
        <v>47</v>
      </c>
      <c r="BH18" s="165" t="s">
        <v>538</v>
      </c>
      <c r="BI18" s="165" t="s">
        <v>80</v>
      </c>
      <c r="BJ18" s="165" t="s">
        <v>63</v>
      </c>
      <c r="BK18" s="165" t="s">
        <v>44</v>
      </c>
      <c r="BL18" s="322" t="s">
        <v>1412</v>
      </c>
    </row>
    <row r="19" spans="1:65" ht="14.25" x14ac:dyDescent="0.2">
      <c r="A19" s="88" t="s">
        <v>110</v>
      </c>
      <c r="B19" s="222">
        <v>153084.5195000004</v>
      </c>
      <c r="C19" s="222">
        <v>763203.68310000002</v>
      </c>
      <c r="D19" s="30"/>
      <c r="E19" s="84"/>
      <c r="F19" s="84"/>
      <c r="G19" s="85"/>
      <c r="H19" s="85"/>
      <c r="I19" s="85"/>
      <c r="J19" s="85"/>
      <c r="K19" s="85"/>
      <c r="L19" s="23"/>
      <c r="M19" s="23"/>
      <c r="N19" s="23"/>
      <c r="O19" s="23"/>
      <c r="P19" s="70"/>
      <c r="Q19" s="70"/>
      <c r="R19" s="70"/>
      <c r="S19" s="23"/>
      <c r="T19" s="61"/>
      <c r="U19" s="70"/>
      <c r="V19" s="194"/>
      <c r="W19" s="23"/>
      <c r="X19" s="61"/>
      <c r="Y19" s="23"/>
      <c r="Z19" s="70"/>
      <c r="AA19" s="70"/>
      <c r="AB19" s="70"/>
      <c r="AC19" s="70"/>
      <c r="AD19" s="70"/>
      <c r="AE19" s="201"/>
      <c r="AF19" s="70"/>
      <c r="AG19" s="23"/>
      <c r="AH19" s="23"/>
      <c r="AI19" s="219"/>
      <c r="AJ19" s="23"/>
      <c r="AK19" s="219"/>
      <c r="AL19" s="23"/>
      <c r="AM19" s="23"/>
      <c r="AN19" s="23"/>
      <c r="AO19" s="23"/>
      <c r="AP19" s="23"/>
      <c r="AQ19" s="23"/>
      <c r="AR19" s="23"/>
      <c r="AS19" s="23"/>
      <c r="AT19" s="23"/>
      <c r="AU19" s="23"/>
      <c r="AV19" s="23">
        <f t="shared" si="0"/>
        <v>0</v>
      </c>
      <c r="AW19" s="23"/>
      <c r="AX19" s="23"/>
      <c r="AY19" s="23"/>
      <c r="AZ19" s="23"/>
      <c r="BA19" s="23"/>
      <c r="BB19" s="23"/>
      <c r="BC19" s="23"/>
      <c r="BD19" s="61"/>
      <c r="BE19" s="61"/>
      <c r="BF19" s="61"/>
      <c r="BG19" s="165"/>
      <c r="BH19" s="165"/>
      <c r="BI19" s="165"/>
      <c r="BJ19" s="165"/>
      <c r="BK19" s="165"/>
      <c r="BL19" s="322"/>
    </row>
    <row r="20" spans="1:65" ht="42.75" x14ac:dyDescent="0.2">
      <c r="A20" s="88" t="s">
        <v>111</v>
      </c>
      <c r="B20" s="222">
        <v>154283.30009999964</v>
      </c>
      <c r="C20" s="222">
        <v>764747.56049999967</v>
      </c>
      <c r="D20" s="30" t="s">
        <v>1246</v>
      </c>
      <c r="E20" s="210">
        <v>154286</v>
      </c>
      <c r="F20" s="210">
        <v>764742</v>
      </c>
      <c r="G20" s="85" t="s">
        <v>1297</v>
      </c>
      <c r="H20" s="85" t="s">
        <v>1294</v>
      </c>
      <c r="I20" s="85">
        <v>360</v>
      </c>
      <c r="J20" s="85" t="s">
        <v>1293</v>
      </c>
      <c r="K20" s="85">
        <v>360</v>
      </c>
      <c r="L20" s="23" t="s">
        <v>725</v>
      </c>
      <c r="M20" s="23"/>
      <c r="N20" s="23" t="s">
        <v>43</v>
      </c>
      <c r="O20" s="23" t="s">
        <v>43</v>
      </c>
      <c r="P20" s="70" t="s">
        <v>80</v>
      </c>
      <c r="Q20" s="70">
        <v>20</v>
      </c>
      <c r="R20" s="70" t="s">
        <v>57</v>
      </c>
      <c r="S20" s="23">
        <v>0</v>
      </c>
      <c r="T20" s="61" t="s">
        <v>80</v>
      </c>
      <c r="U20" s="23" t="s">
        <v>43</v>
      </c>
      <c r="V20" s="194" t="s">
        <v>44</v>
      </c>
      <c r="W20" s="23" t="s">
        <v>1295</v>
      </c>
      <c r="X20" s="61" t="s">
        <v>44</v>
      </c>
      <c r="Y20" s="23" t="s">
        <v>43</v>
      </c>
      <c r="Z20" s="23" t="s">
        <v>80</v>
      </c>
      <c r="AA20" s="23"/>
      <c r="AB20" s="23" t="s">
        <v>44</v>
      </c>
      <c r="AC20" s="23"/>
      <c r="AD20" s="70" t="s">
        <v>47</v>
      </c>
      <c r="AE20" s="61" t="s">
        <v>47</v>
      </c>
      <c r="AF20" s="23" t="s">
        <v>43</v>
      </c>
      <c r="AG20" s="23" t="s">
        <v>44</v>
      </c>
      <c r="AH20" s="23">
        <v>70</v>
      </c>
      <c r="AI20" s="219">
        <v>4</v>
      </c>
      <c r="AJ20" s="23">
        <v>60</v>
      </c>
      <c r="AK20" s="219">
        <v>4</v>
      </c>
      <c r="AL20" s="23">
        <v>12</v>
      </c>
      <c r="AM20" s="23">
        <v>15</v>
      </c>
      <c r="AN20" s="23">
        <v>9</v>
      </c>
      <c r="AO20" s="23">
        <v>21</v>
      </c>
      <c r="AP20" s="23">
        <v>15</v>
      </c>
      <c r="AQ20" s="23">
        <v>20</v>
      </c>
      <c r="AR20" s="23">
        <v>18</v>
      </c>
      <c r="AS20" s="23">
        <v>13</v>
      </c>
      <c r="AT20" s="23">
        <v>8</v>
      </c>
      <c r="AU20" s="23">
        <v>5</v>
      </c>
      <c r="AV20" s="23">
        <f t="shared" si="0"/>
        <v>13.6</v>
      </c>
      <c r="AW20" s="23" t="s">
        <v>44</v>
      </c>
      <c r="AX20" s="23" t="s">
        <v>1296</v>
      </c>
      <c r="AY20" s="23" t="s">
        <v>53</v>
      </c>
      <c r="AZ20" s="23" t="s">
        <v>43</v>
      </c>
      <c r="BA20" s="23" t="s">
        <v>51</v>
      </c>
      <c r="BB20" s="23" t="s">
        <v>43</v>
      </c>
      <c r="BC20" s="23" t="s">
        <v>43</v>
      </c>
      <c r="BD20" s="61" t="s">
        <v>43</v>
      </c>
      <c r="BE20" s="61" t="s">
        <v>43</v>
      </c>
      <c r="BF20" s="61" t="s">
        <v>53</v>
      </c>
      <c r="BG20" s="165" t="s">
        <v>80</v>
      </c>
      <c r="BH20" s="165" t="s">
        <v>538</v>
      </c>
      <c r="BI20" s="165" t="s">
        <v>80</v>
      </c>
      <c r="BJ20" s="165" t="s">
        <v>51</v>
      </c>
      <c r="BK20" s="165" t="s">
        <v>44</v>
      </c>
      <c r="BL20" s="322" t="s">
        <v>1298</v>
      </c>
    </row>
    <row r="21" spans="1:65" ht="14.25" x14ac:dyDescent="0.2">
      <c r="A21" s="88" t="s">
        <v>112</v>
      </c>
      <c r="B21" s="222">
        <v>153250.91480000038</v>
      </c>
      <c r="C21" s="222">
        <v>763704.33180000074</v>
      </c>
      <c r="D21" s="30"/>
      <c r="E21" s="84"/>
      <c r="F21" s="84"/>
      <c r="G21" s="85"/>
      <c r="H21" s="85"/>
      <c r="I21" s="85"/>
      <c r="J21" s="85"/>
      <c r="K21" s="85"/>
      <c r="L21" s="23"/>
      <c r="M21" s="23"/>
      <c r="N21" s="23"/>
      <c r="O21" s="23"/>
      <c r="P21" s="70"/>
      <c r="Q21" s="70"/>
      <c r="R21" s="70"/>
      <c r="S21" s="23"/>
      <c r="T21" s="61"/>
      <c r="U21" s="23"/>
      <c r="V21" s="194"/>
      <c r="W21" s="23"/>
      <c r="X21" s="61"/>
      <c r="Y21" s="23"/>
      <c r="Z21" s="23"/>
      <c r="AA21" s="23"/>
      <c r="AB21" s="23"/>
      <c r="AC21" s="23"/>
      <c r="AD21" s="70"/>
      <c r="AE21" s="61"/>
      <c r="AF21" s="23"/>
      <c r="AG21" s="23"/>
      <c r="AH21" s="23"/>
      <c r="AI21" s="219"/>
      <c r="AJ21" s="23"/>
      <c r="AK21" s="219"/>
      <c r="AL21" s="23"/>
      <c r="AM21" s="23"/>
      <c r="AN21" s="23"/>
      <c r="AO21" s="23"/>
      <c r="AP21" s="23"/>
      <c r="AQ21" s="23"/>
      <c r="AR21" s="23"/>
      <c r="AS21" s="23"/>
      <c r="AT21" s="23"/>
      <c r="AU21" s="23"/>
      <c r="AV21" s="23">
        <f t="shared" si="0"/>
        <v>0</v>
      </c>
      <c r="AW21" s="23"/>
      <c r="AX21" s="23"/>
      <c r="AY21" s="23"/>
      <c r="AZ21" s="23"/>
      <c r="BA21" s="23"/>
      <c r="BB21" s="23"/>
      <c r="BC21" s="23"/>
      <c r="BD21" s="61"/>
      <c r="BE21" s="61"/>
      <c r="BF21" s="61"/>
      <c r="BG21" s="165"/>
      <c r="BH21" s="165"/>
      <c r="BI21" s="165"/>
      <c r="BJ21" s="165"/>
      <c r="BK21" s="165"/>
      <c r="BL21" s="322"/>
    </row>
    <row r="22" spans="1:65" ht="28.5" x14ac:dyDescent="0.2">
      <c r="A22" s="88" t="s">
        <v>113</v>
      </c>
      <c r="B22" s="222">
        <v>154099.02209999971</v>
      </c>
      <c r="C22" s="222">
        <v>763190.14599999972</v>
      </c>
      <c r="D22" s="30" t="s">
        <v>772</v>
      </c>
      <c r="E22" s="210">
        <v>154115</v>
      </c>
      <c r="F22" s="210">
        <v>763229</v>
      </c>
      <c r="G22" s="85" t="s">
        <v>836</v>
      </c>
      <c r="H22" s="85" t="s">
        <v>837</v>
      </c>
      <c r="I22" s="85">
        <v>360</v>
      </c>
      <c r="J22" s="85" t="s">
        <v>838</v>
      </c>
      <c r="K22" s="85">
        <v>360</v>
      </c>
      <c r="L22" s="23" t="s">
        <v>725</v>
      </c>
      <c r="M22" s="23"/>
      <c r="N22" s="23" t="s">
        <v>43</v>
      </c>
      <c r="O22" s="23" t="s">
        <v>43</v>
      </c>
      <c r="P22" s="70" t="s">
        <v>47</v>
      </c>
      <c r="Q22" s="70">
        <v>60</v>
      </c>
      <c r="R22" s="70" t="s">
        <v>46</v>
      </c>
      <c r="S22" s="23">
        <v>0</v>
      </c>
      <c r="T22" s="61" t="s">
        <v>45</v>
      </c>
      <c r="U22" s="23" t="s">
        <v>45</v>
      </c>
      <c r="V22" s="194" t="s">
        <v>44</v>
      </c>
      <c r="W22" s="23" t="s">
        <v>764</v>
      </c>
      <c r="X22" s="61" t="s">
        <v>44</v>
      </c>
      <c r="Y22" s="23" t="s">
        <v>43</v>
      </c>
      <c r="Z22" s="70" t="s">
        <v>44</v>
      </c>
      <c r="AA22" s="70"/>
      <c r="AB22" s="70" t="s">
        <v>43</v>
      </c>
      <c r="AC22" s="70"/>
      <c r="AD22" s="70" t="s">
        <v>44</v>
      </c>
      <c r="AE22" s="201" t="s">
        <v>47</v>
      </c>
      <c r="AF22" s="70" t="s">
        <v>43</v>
      </c>
      <c r="AG22" s="23" t="s">
        <v>43</v>
      </c>
      <c r="AH22" s="23" t="s">
        <v>43</v>
      </c>
      <c r="AI22" s="263" t="s">
        <v>43</v>
      </c>
      <c r="AJ22" s="23" t="s">
        <v>43</v>
      </c>
      <c r="AK22" s="263" t="s">
        <v>43</v>
      </c>
      <c r="AL22" s="23" t="s">
        <v>43</v>
      </c>
      <c r="AM22" s="23"/>
      <c r="AN22" s="23"/>
      <c r="AO22" s="23"/>
      <c r="AP22" s="23"/>
      <c r="AQ22" s="23"/>
      <c r="AR22" s="23"/>
      <c r="AS22" s="23"/>
      <c r="AT22" s="23"/>
      <c r="AU22" s="23"/>
      <c r="AV22" s="23" t="s">
        <v>43</v>
      </c>
      <c r="AW22" s="70" t="s">
        <v>44</v>
      </c>
      <c r="AX22" s="23" t="s">
        <v>839</v>
      </c>
      <c r="AY22" s="23" t="s">
        <v>53</v>
      </c>
      <c r="AZ22" s="23" t="s">
        <v>43</v>
      </c>
      <c r="BA22" s="23" t="s">
        <v>43</v>
      </c>
      <c r="BB22" s="23" t="s">
        <v>51</v>
      </c>
      <c r="BC22" s="23" t="s">
        <v>51</v>
      </c>
      <c r="BD22" s="61" t="s">
        <v>43</v>
      </c>
      <c r="BE22" s="61" t="s">
        <v>43</v>
      </c>
      <c r="BF22" s="61" t="s">
        <v>43</v>
      </c>
      <c r="BG22" s="165" t="s">
        <v>47</v>
      </c>
      <c r="BH22" s="165" t="s">
        <v>538</v>
      </c>
      <c r="BI22" s="165" t="s">
        <v>80</v>
      </c>
      <c r="BJ22" s="165" t="s">
        <v>51</v>
      </c>
      <c r="BK22" s="165" t="s">
        <v>80</v>
      </c>
      <c r="BL22" s="322" t="s">
        <v>840</v>
      </c>
    </row>
    <row r="23" spans="1:65" ht="42.75" x14ac:dyDescent="0.2">
      <c r="A23" s="88" t="s">
        <v>114</v>
      </c>
      <c r="B23" s="222">
        <v>155091.56469999999</v>
      </c>
      <c r="C23" s="222">
        <v>762800.44739999995</v>
      </c>
      <c r="D23" s="30" t="s">
        <v>998</v>
      </c>
      <c r="E23" s="210">
        <v>155079</v>
      </c>
      <c r="F23" s="210">
        <v>762771</v>
      </c>
      <c r="G23" s="85" t="s">
        <v>861</v>
      </c>
      <c r="H23" s="85" t="s">
        <v>999</v>
      </c>
      <c r="I23" s="85">
        <v>360</v>
      </c>
      <c r="J23" s="85" t="s">
        <v>1000</v>
      </c>
      <c r="K23" s="85">
        <v>360</v>
      </c>
      <c r="L23" s="23" t="s">
        <v>725</v>
      </c>
      <c r="M23" s="23"/>
      <c r="N23" s="23" t="s">
        <v>43</v>
      </c>
      <c r="O23" s="23" t="s">
        <v>44</v>
      </c>
      <c r="P23" s="23" t="s">
        <v>44</v>
      </c>
      <c r="Q23" s="23">
        <v>90</v>
      </c>
      <c r="R23" s="23" t="s">
        <v>45</v>
      </c>
      <c r="S23" s="23">
        <v>0</v>
      </c>
      <c r="T23" s="61" t="s">
        <v>45</v>
      </c>
      <c r="U23" s="23" t="s">
        <v>43</v>
      </c>
      <c r="V23" s="194" t="s">
        <v>44</v>
      </c>
      <c r="W23" s="23">
        <v>80</v>
      </c>
      <c r="X23" s="61" t="s">
        <v>44</v>
      </c>
      <c r="Y23" s="23" t="s">
        <v>43</v>
      </c>
      <c r="Z23" s="70" t="s">
        <v>45</v>
      </c>
      <c r="AA23" s="70"/>
      <c r="AB23" s="70" t="s">
        <v>44</v>
      </c>
      <c r="AC23" s="70"/>
      <c r="AD23" s="70" t="s">
        <v>47</v>
      </c>
      <c r="AE23" s="201" t="s">
        <v>47</v>
      </c>
      <c r="AF23" s="70" t="s">
        <v>43</v>
      </c>
      <c r="AG23" s="23" t="s">
        <v>43</v>
      </c>
      <c r="AH23" s="23" t="s">
        <v>43</v>
      </c>
      <c r="AI23" s="263" t="s">
        <v>43</v>
      </c>
      <c r="AJ23" s="23" t="s">
        <v>43</v>
      </c>
      <c r="AK23" s="263" t="s">
        <v>43</v>
      </c>
      <c r="AL23" s="23">
        <v>7</v>
      </c>
      <c r="AM23" s="23">
        <v>6</v>
      </c>
      <c r="AN23" s="23">
        <v>8</v>
      </c>
      <c r="AO23" s="23">
        <v>8</v>
      </c>
      <c r="AP23" s="23">
        <v>7</v>
      </c>
      <c r="AQ23" s="23">
        <v>8</v>
      </c>
      <c r="AR23" s="23">
        <v>5</v>
      </c>
      <c r="AS23" s="23">
        <v>9</v>
      </c>
      <c r="AT23" s="23">
        <v>7</v>
      </c>
      <c r="AU23" s="23">
        <v>11</v>
      </c>
      <c r="AV23" s="23">
        <f t="shared" si="0"/>
        <v>7.6</v>
      </c>
      <c r="AW23" s="23" t="s">
        <v>47</v>
      </c>
      <c r="AX23" s="23">
        <v>4</v>
      </c>
      <c r="AY23" s="23" t="s">
        <v>53</v>
      </c>
      <c r="AZ23" s="23" t="s">
        <v>43</v>
      </c>
      <c r="BA23" s="23" t="s">
        <v>53</v>
      </c>
      <c r="BB23" s="23" t="s">
        <v>43</v>
      </c>
      <c r="BC23" s="23" t="s">
        <v>1002</v>
      </c>
      <c r="BD23" s="61" t="s">
        <v>43</v>
      </c>
      <c r="BE23" s="61" t="s">
        <v>43</v>
      </c>
      <c r="BF23" s="61" t="s">
        <v>43</v>
      </c>
      <c r="BG23" s="165" t="s">
        <v>44</v>
      </c>
      <c r="BH23" s="165" t="s">
        <v>538</v>
      </c>
      <c r="BI23" s="165" t="s">
        <v>80</v>
      </c>
      <c r="BJ23" s="165" t="s">
        <v>1002</v>
      </c>
      <c r="BK23" s="165" t="s">
        <v>47</v>
      </c>
      <c r="BL23" s="322" t="s">
        <v>1003</v>
      </c>
    </row>
    <row r="24" spans="1:65" ht="28.5" x14ac:dyDescent="0.2">
      <c r="A24" s="88" t="s">
        <v>115</v>
      </c>
      <c r="B24" s="222">
        <v>153794.24299999978</v>
      </c>
      <c r="C24" s="222">
        <v>763876.27170000039</v>
      </c>
      <c r="D24" s="30" t="s">
        <v>1331</v>
      </c>
      <c r="E24" s="84"/>
      <c r="F24" s="84"/>
      <c r="G24" s="85" t="s">
        <v>1347</v>
      </c>
      <c r="H24" s="85" t="s">
        <v>1345</v>
      </c>
      <c r="I24" s="85">
        <v>360</v>
      </c>
      <c r="J24" s="85" t="s">
        <v>1346</v>
      </c>
      <c r="K24" s="85">
        <v>360</v>
      </c>
      <c r="L24" s="23" t="s">
        <v>1179</v>
      </c>
      <c r="M24" s="23" t="s">
        <v>1192</v>
      </c>
      <c r="N24" s="23" t="s">
        <v>43</v>
      </c>
      <c r="O24" s="23" t="s">
        <v>43</v>
      </c>
      <c r="P24" s="23" t="s">
        <v>47</v>
      </c>
      <c r="Q24" s="23">
        <v>70</v>
      </c>
      <c r="R24" s="23" t="s">
        <v>45</v>
      </c>
      <c r="S24" s="23">
        <v>0</v>
      </c>
      <c r="T24" s="61" t="s">
        <v>47</v>
      </c>
      <c r="U24" s="23" t="s">
        <v>43</v>
      </c>
      <c r="V24" s="194" t="s">
        <v>80</v>
      </c>
      <c r="W24" s="23">
        <v>30</v>
      </c>
      <c r="X24" s="61" t="s">
        <v>44</v>
      </c>
      <c r="Y24" s="23" t="s">
        <v>43</v>
      </c>
      <c r="Z24" s="70" t="s">
        <v>53</v>
      </c>
      <c r="AA24" s="70"/>
      <c r="AB24" s="70" t="s">
        <v>80</v>
      </c>
      <c r="AC24" s="70"/>
      <c r="AD24" s="70" t="s">
        <v>47</v>
      </c>
      <c r="AE24" s="201" t="s">
        <v>47</v>
      </c>
      <c r="AF24" s="70" t="s">
        <v>43</v>
      </c>
      <c r="AG24" s="23" t="s">
        <v>44</v>
      </c>
      <c r="AH24" s="23">
        <v>80</v>
      </c>
      <c r="AI24" s="219">
        <v>4</v>
      </c>
      <c r="AJ24" s="23">
        <v>65</v>
      </c>
      <c r="AK24" s="219">
        <v>4</v>
      </c>
      <c r="AL24" s="23">
        <v>18</v>
      </c>
      <c r="AM24" s="23">
        <v>14</v>
      </c>
      <c r="AN24" s="23">
        <v>12</v>
      </c>
      <c r="AO24" s="23">
        <v>17</v>
      </c>
      <c r="AP24" s="23">
        <v>15</v>
      </c>
      <c r="AQ24" s="23">
        <v>22</v>
      </c>
      <c r="AR24" s="23">
        <v>12</v>
      </c>
      <c r="AS24" s="23">
        <v>9</v>
      </c>
      <c r="AT24" s="23">
        <v>11</v>
      </c>
      <c r="AU24" s="23">
        <v>12</v>
      </c>
      <c r="AV24" s="23">
        <f t="shared" si="0"/>
        <v>14.2</v>
      </c>
      <c r="AW24" s="23" t="s">
        <v>44</v>
      </c>
      <c r="AX24" s="23">
        <v>10</v>
      </c>
      <c r="AY24" s="23" t="s">
        <v>53</v>
      </c>
      <c r="AZ24" s="23" t="s">
        <v>43</v>
      </c>
      <c r="BA24" s="23" t="s">
        <v>53</v>
      </c>
      <c r="BB24" s="23" t="s">
        <v>43</v>
      </c>
      <c r="BC24" s="23" t="s">
        <v>43</v>
      </c>
      <c r="BD24" s="61" t="s">
        <v>43</v>
      </c>
      <c r="BE24" s="61" t="s">
        <v>43</v>
      </c>
      <c r="BF24" s="61" t="s">
        <v>43</v>
      </c>
      <c r="BG24" s="165" t="s">
        <v>47</v>
      </c>
      <c r="BH24" s="165" t="s">
        <v>538</v>
      </c>
      <c r="BI24" s="165" t="s">
        <v>80</v>
      </c>
      <c r="BJ24" s="165" t="s">
        <v>51</v>
      </c>
      <c r="BK24" s="165" t="s">
        <v>44</v>
      </c>
      <c r="BL24" s="322" t="s">
        <v>1348</v>
      </c>
    </row>
    <row r="25" spans="1:65" ht="14.25" x14ac:dyDescent="0.2">
      <c r="A25" s="88" t="s">
        <v>116</v>
      </c>
      <c r="B25" s="222">
        <v>153102.19570000004</v>
      </c>
      <c r="C25" s="222">
        <v>763047.49620000087</v>
      </c>
      <c r="D25" s="30"/>
      <c r="E25" s="84"/>
      <c r="F25" s="84"/>
      <c r="G25" s="85"/>
      <c r="H25" s="85"/>
      <c r="I25" s="85"/>
      <c r="J25" s="85"/>
      <c r="K25" s="85"/>
      <c r="L25" s="23"/>
      <c r="M25" s="23"/>
      <c r="N25" s="23"/>
      <c r="O25" s="23"/>
      <c r="P25" s="23"/>
      <c r="Q25" s="23"/>
      <c r="R25" s="23"/>
      <c r="S25" s="23"/>
      <c r="T25" s="61"/>
      <c r="U25" s="23"/>
      <c r="V25" s="194"/>
      <c r="W25" s="23"/>
      <c r="X25" s="61"/>
      <c r="Y25" s="23"/>
      <c r="Z25" s="70"/>
      <c r="AA25" s="70"/>
      <c r="AB25" s="70"/>
      <c r="AC25" s="70"/>
      <c r="AD25" s="70"/>
      <c r="AE25" s="201"/>
      <c r="AF25" s="70"/>
      <c r="AG25" s="23"/>
      <c r="AH25" s="23"/>
      <c r="AI25" s="219"/>
      <c r="AJ25" s="23"/>
      <c r="AK25" s="219"/>
      <c r="AL25" s="23"/>
      <c r="AM25" s="23"/>
      <c r="AN25" s="23"/>
      <c r="AO25" s="23"/>
      <c r="AP25" s="23"/>
      <c r="AQ25" s="23"/>
      <c r="AR25" s="23"/>
      <c r="AS25" s="23"/>
      <c r="AT25" s="23"/>
      <c r="AU25" s="23"/>
      <c r="AV25" s="23">
        <f t="shared" si="0"/>
        <v>0</v>
      </c>
      <c r="AW25" s="23"/>
      <c r="AX25" s="23"/>
      <c r="AY25" s="23"/>
      <c r="AZ25" s="23"/>
      <c r="BA25" s="23"/>
      <c r="BB25" s="23"/>
      <c r="BC25" s="23"/>
      <c r="BD25" s="61"/>
      <c r="BE25" s="61"/>
      <c r="BF25" s="61"/>
      <c r="BG25" s="165"/>
      <c r="BH25" s="165"/>
      <c r="BI25" s="165"/>
      <c r="BJ25" s="165"/>
      <c r="BK25" s="165"/>
      <c r="BL25" s="322"/>
    </row>
    <row r="26" spans="1:65" ht="28.5" x14ac:dyDescent="0.2">
      <c r="A26" s="88" t="s">
        <v>117</v>
      </c>
      <c r="B26" s="222">
        <v>154371.84439999983</v>
      </c>
      <c r="C26" s="222">
        <v>764037.44739999995</v>
      </c>
      <c r="D26" s="30" t="s">
        <v>621</v>
      </c>
      <c r="E26" s="210">
        <v>154346</v>
      </c>
      <c r="F26" s="210">
        <v>764063</v>
      </c>
      <c r="G26" s="85" t="s">
        <v>622</v>
      </c>
      <c r="H26" s="85" t="s">
        <v>623</v>
      </c>
      <c r="I26" s="85">
        <v>360</v>
      </c>
      <c r="J26" s="85" t="s">
        <v>624</v>
      </c>
      <c r="K26" s="85">
        <v>360</v>
      </c>
      <c r="L26" s="23" t="s">
        <v>618</v>
      </c>
      <c r="M26" s="23"/>
      <c r="N26" s="23" t="s">
        <v>43</v>
      </c>
      <c r="O26" s="23" t="s">
        <v>43</v>
      </c>
      <c r="P26" s="23" t="s">
        <v>47</v>
      </c>
      <c r="Q26" s="23">
        <v>80</v>
      </c>
      <c r="R26" s="70" t="s">
        <v>45</v>
      </c>
      <c r="S26" s="23">
        <v>0</v>
      </c>
      <c r="T26" s="61" t="s">
        <v>47</v>
      </c>
      <c r="U26" s="23" t="s">
        <v>43</v>
      </c>
      <c r="V26" s="194" t="s">
        <v>44</v>
      </c>
      <c r="W26" s="23">
        <v>5</v>
      </c>
      <c r="X26" s="61" t="s">
        <v>44</v>
      </c>
      <c r="Y26" s="23" t="s">
        <v>43</v>
      </c>
      <c r="Z26" s="70" t="s">
        <v>53</v>
      </c>
      <c r="AA26" s="70"/>
      <c r="AB26" s="70" t="s">
        <v>53</v>
      </c>
      <c r="AC26" s="70"/>
      <c r="AD26" s="70" t="s">
        <v>53</v>
      </c>
      <c r="AE26" s="201" t="s">
        <v>47</v>
      </c>
      <c r="AF26" s="70" t="s">
        <v>43</v>
      </c>
      <c r="AG26" s="23" t="s">
        <v>44</v>
      </c>
      <c r="AH26" s="23">
        <v>75</v>
      </c>
      <c r="AI26" s="219">
        <v>4</v>
      </c>
      <c r="AJ26" s="23" t="s">
        <v>43</v>
      </c>
      <c r="AK26" s="263" t="s">
        <v>43</v>
      </c>
      <c r="AL26" s="23">
        <v>4</v>
      </c>
      <c r="AM26" s="23">
        <v>3</v>
      </c>
      <c r="AN26" s="23">
        <v>5</v>
      </c>
      <c r="AO26" s="23">
        <v>6</v>
      </c>
      <c r="AP26" s="23">
        <v>4</v>
      </c>
      <c r="AQ26" s="23">
        <v>3</v>
      </c>
      <c r="AR26" s="23">
        <v>2</v>
      </c>
      <c r="AS26" s="23">
        <v>6</v>
      </c>
      <c r="AT26" s="23">
        <v>2</v>
      </c>
      <c r="AU26" s="23">
        <v>4</v>
      </c>
      <c r="AV26" s="23">
        <f t="shared" si="0"/>
        <v>3.9</v>
      </c>
      <c r="AW26" s="23" t="s">
        <v>334</v>
      </c>
      <c r="AX26" s="23" t="s">
        <v>625</v>
      </c>
      <c r="AY26" s="23" t="s">
        <v>53</v>
      </c>
      <c r="AZ26" s="23" t="s">
        <v>43</v>
      </c>
      <c r="BA26" s="23" t="s">
        <v>51</v>
      </c>
      <c r="BB26" s="23" t="s">
        <v>43</v>
      </c>
      <c r="BC26" s="23" t="s">
        <v>43</v>
      </c>
      <c r="BD26" s="61" t="s">
        <v>43</v>
      </c>
      <c r="BE26" s="61" t="s">
        <v>43</v>
      </c>
      <c r="BF26" s="201" t="s">
        <v>53</v>
      </c>
      <c r="BG26" s="165" t="s">
        <v>47</v>
      </c>
      <c r="BH26" s="165" t="s">
        <v>538</v>
      </c>
      <c r="BI26" s="165" t="s">
        <v>80</v>
      </c>
      <c r="BJ26" s="165" t="s">
        <v>51</v>
      </c>
      <c r="BK26" s="165" t="s">
        <v>80</v>
      </c>
      <c r="BL26" s="322" t="s">
        <v>1413</v>
      </c>
      <c r="BM26" s="197"/>
    </row>
    <row r="27" spans="1:65" ht="14.25" x14ac:dyDescent="0.2">
      <c r="A27" s="88" t="s">
        <v>118</v>
      </c>
      <c r="B27" s="222">
        <v>154210.33239999972</v>
      </c>
      <c r="C27" s="222">
        <v>763088.96619999968</v>
      </c>
      <c r="D27" s="30"/>
      <c r="E27" s="84"/>
      <c r="F27" s="84"/>
      <c r="G27" s="85"/>
      <c r="H27" s="85"/>
      <c r="I27" s="85"/>
      <c r="J27" s="85"/>
      <c r="K27" s="85"/>
      <c r="L27" s="23"/>
      <c r="M27" s="23"/>
      <c r="N27" s="23"/>
      <c r="O27" s="23"/>
      <c r="P27" s="23"/>
      <c r="Q27" s="23"/>
      <c r="R27" s="23"/>
      <c r="S27" s="23"/>
      <c r="T27" s="61"/>
      <c r="U27" s="23"/>
      <c r="V27" s="194"/>
      <c r="W27" s="23"/>
      <c r="X27" s="61"/>
      <c r="Y27" s="23"/>
      <c r="Z27" s="70"/>
      <c r="AA27" s="70"/>
      <c r="AB27" s="217"/>
      <c r="AC27" s="70"/>
      <c r="AD27" s="70"/>
      <c r="AE27" s="201"/>
      <c r="AF27" s="70"/>
      <c r="AG27" s="23"/>
      <c r="AH27" s="23"/>
      <c r="AI27" s="219"/>
      <c r="AJ27" s="23"/>
      <c r="AK27" s="219"/>
      <c r="AL27" s="23"/>
      <c r="AM27" s="23"/>
      <c r="AN27" s="23"/>
      <c r="AO27" s="23"/>
      <c r="AP27" s="23"/>
      <c r="AQ27" s="23"/>
      <c r="AR27" s="23"/>
      <c r="AS27" s="23"/>
      <c r="AT27" s="23"/>
      <c r="AU27" s="23"/>
      <c r="AV27" s="23">
        <f t="shared" si="0"/>
        <v>0</v>
      </c>
      <c r="AW27" s="23"/>
      <c r="AX27" s="23"/>
      <c r="AY27" s="23"/>
      <c r="AZ27" s="23"/>
      <c r="BA27" s="70"/>
      <c r="BB27" s="70"/>
      <c r="BC27" s="70"/>
      <c r="BD27" s="61"/>
      <c r="BE27" s="61"/>
      <c r="BF27" s="61"/>
      <c r="BG27" s="165"/>
      <c r="BH27" s="165"/>
      <c r="BI27" s="165"/>
      <c r="BJ27" s="165"/>
      <c r="BK27" s="165"/>
      <c r="BL27" s="322"/>
    </row>
    <row r="28" spans="1:65" ht="14.25" x14ac:dyDescent="0.2">
      <c r="A28" s="88" t="s">
        <v>119</v>
      </c>
      <c r="B28" s="222">
        <v>154301.48010000028</v>
      </c>
      <c r="C28" s="222">
        <v>764448.98010000028</v>
      </c>
      <c r="D28" s="30" t="s">
        <v>1246</v>
      </c>
      <c r="E28" s="210"/>
      <c r="F28" s="210"/>
      <c r="G28" s="85" t="s">
        <v>545</v>
      </c>
      <c r="H28" s="85" t="s">
        <v>1262</v>
      </c>
      <c r="I28" s="85">
        <v>360</v>
      </c>
      <c r="J28" s="85" t="s">
        <v>1261</v>
      </c>
      <c r="K28" s="85">
        <v>360</v>
      </c>
      <c r="L28" s="23" t="s">
        <v>1179</v>
      </c>
      <c r="M28" s="23"/>
      <c r="N28" s="23" t="s">
        <v>43</v>
      </c>
      <c r="O28" s="23" t="s">
        <v>43</v>
      </c>
      <c r="P28" s="23" t="s">
        <v>47</v>
      </c>
      <c r="Q28" s="23">
        <v>50</v>
      </c>
      <c r="R28" s="23" t="s">
        <v>46</v>
      </c>
      <c r="S28" s="23">
        <v>0</v>
      </c>
      <c r="T28" s="61" t="s">
        <v>47</v>
      </c>
      <c r="U28" s="23" t="s">
        <v>43</v>
      </c>
      <c r="V28" s="194" t="s">
        <v>44</v>
      </c>
      <c r="W28" s="23" t="s">
        <v>949</v>
      </c>
      <c r="X28" s="61" t="s">
        <v>44</v>
      </c>
      <c r="Y28" s="23" t="s">
        <v>43</v>
      </c>
      <c r="Z28" s="70" t="s">
        <v>45</v>
      </c>
      <c r="AA28" s="70"/>
      <c r="AB28" s="70" t="s">
        <v>80</v>
      </c>
      <c r="AC28" s="70"/>
      <c r="AD28" s="70" t="s">
        <v>47</v>
      </c>
      <c r="AE28" s="201" t="s">
        <v>47</v>
      </c>
      <c r="AF28" s="70" t="s">
        <v>43</v>
      </c>
      <c r="AG28" s="23" t="s">
        <v>334</v>
      </c>
      <c r="AH28" s="23">
        <v>40</v>
      </c>
      <c r="AI28" s="219">
        <v>3</v>
      </c>
      <c r="AJ28" s="23" t="s">
        <v>43</v>
      </c>
      <c r="AK28" s="263" t="s">
        <v>43</v>
      </c>
      <c r="AL28" s="23">
        <v>13</v>
      </c>
      <c r="AM28" s="23">
        <v>12</v>
      </c>
      <c r="AN28" s="23">
        <v>8</v>
      </c>
      <c r="AO28" s="23">
        <v>15</v>
      </c>
      <c r="AP28" s="23">
        <v>18</v>
      </c>
      <c r="AQ28" s="23">
        <v>14</v>
      </c>
      <c r="AR28" s="23">
        <v>6</v>
      </c>
      <c r="AS28" s="23">
        <v>8</v>
      </c>
      <c r="AT28" s="23">
        <v>12</v>
      </c>
      <c r="AU28" s="23">
        <v>9</v>
      </c>
      <c r="AV28" s="23">
        <f t="shared" si="0"/>
        <v>11.5</v>
      </c>
      <c r="AW28" s="23" t="s">
        <v>47</v>
      </c>
      <c r="AX28" s="23" t="s">
        <v>1264</v>
      </c>
      <c r="AY28" s="23" t="s">
        <v>53</v>
      </c>
      <c r="AZ28" s="23" t="s">
        <v>43</v>
      </c>
      <c r="BA28" s="70" t="s">
        <v>51</v>
      </c>
      <c r="BB28" s="70" t="s">
        <v>43</v>
      </c>
      <c r="BC28" s="70" t="s">
        <v>43</v>
      </c>
      <c r="BD28" s="61" t="s">
        <v>43</v>
      </c>
      <c r="BE28" s="61" t="s">
        <v>43</v>
      </c>
      <c r="BF28" s="61" t="s">
        <v>53</v>
      </c>
      <c r="BG28" s="165" t="s">
        <v>47</v>
      </c>
      <c r="BH28" s="165" t="s">
        <v>538</v>
      </c>
      <c r="BI28" s="165" t="s">
        <v>80</v>
      </c>
      <c r="BJ28" s="165" t="s">
        <v>51</v>
      </c>
      <c r="BK28" s="165" t="s">
        <v>47</v>
      </c>
      <c r="BL28" s="319" t="s">
        <v>1263</v>
      </c>
    </row>
    <row r="29" spans="1:65" ht="57" x14ac:dyDescent="0.2">
      <c r="A29" s="88" t="s">
        <v>120</v>
      </c>
      <c r="B29" s="222">
        <v>153316.63019999955</v>
      </c>
      <c r="C29" s="222">
        <v>763631.28509999998</v>
      </c>
      <c r="D29" s="30" t="s">
        <v>1331</v>
      </c>
      <c r="E29" s="210"/>
      <c r="F29" s="210"/>
      <c r="G29" s="85" t="s">
        <v>1391</v>
      </c>
      <c r="H29" s="85" t="s">
        <v>1384</v>
      </c>
      <c r="I29" s="85">
        <v>360</v>
      </c>
      <c r="J29" s="85" t="s">
        <v>1385</v>
      </c>
      <c r="K29" s="85">
        <v>360</v>
      </c>
      <c r="L29" s="23" t="s">
        <v>1220</v>
      </c>
      <c r="M29" s="23"/>
      <c r="N29" s="23" t="s">
        <v>43</v>
      </c>
      <c r="O29" s="23" t="s">
        <v>44</v>
      </c>
      <c r="P29" s="23" t="s">
        <v>47</v>
      </c>
      <c r="Q29" s="23">
        <v>95</v>
      </c>
      <c r="R29" s="23" t="s">
        <v>45</v>
      </c>
      <c r="S29" s="23">
        <v>0</v>
      </c>
      <c r="T29" s="61" t="s">
        <v>44</v>
      </c>
      <c r="U29" s="23" t="s">
        <v>43</v>
      </c>
      <c r="V29" s="194" t="s">
        <v>80</v>
      </c>
      <c r="W29" s="23" t="s">
        <v>1224</v>
      </c>
      <c r="X29" s="61" t="s">
        <v>80</v>
      </c>
      <c r="Y29" s="23" t="s">
        <v>43</v>
      </c>
      <c r="Z29" s="70" t="s">
        <v>45</v>
      </c>
      <c r="AA29" s="70"/>
      <c r="AB29" s="70" t="s">
        <v>81</v>
      </c>
      <c r="AC29" s="70"/>
      <c r="AD29" s="70" t="s">
        <v>47</v>
      </c>
      <c r="AE29" s="201" t="s">
        <v>47</v>
      </c>
      <c r="AF29" s="70" t="s">
        <v>43</v>
      </c>
      <c r="AG29" s="23" t="s">
        <v>334</v>
      </c>
      <c r="AH29" s="23" t="s">
        <v>53</v>
      </c>
      <c r="AI29" s="219"/>
      <c r="AJ29" s="23" t="s">
        <v>43</v>
      </c>
      <c r="AK29" s="263" t="s">
        <v>43</v>
      </c>
      <c r="AL29" s="23">
        <v>16</v>
      </c>
      <c r="AM29" s="23">
        <v>9</v>
      </c>
      <c r="AN29" s="23">
        <v>8</v>
      </c>
      <c r="AO29" s="23">
        <v>11</v>
      </c>
      <c r="AP29" s="23">
        <v>12</v>
      </c>
      <c r="AQ29" s="23">
        <v>14</v>
      </c>
      <c r="AR29" s="23">
        <v>16</v>
      </c>
      <c r="AS29" s="23">
        <v>11</v>
      </c>
      <c r="AT29" s="23"/>
      <c r="AU29" s="23"/>
      <c r="AV29" s="23">
        <f>SUM(AL29:AU29)/8</f>
        <v>12.125</v>
      </c>
      <c r="AW29" s="70" t="s">
        <v>44</v>
      </c>
      <c r="AX29" s="23">
        <v>8</v>
      </c>
      <c r="AY29" s="23" t="s">
        <v>53</v>
      </c>
      <c r="AZ29" s="23" t="s">
        <v>43</v>
      </c>
      <c r="BA29" s="70" t="s">
        <v>53</v>
      </c>
      <c r="BB29" s="70" t="s">
        <v>43</v>
      </c>
      <c r="BC29" s="70" t="s">
        <v>43</v>
      </c>
      <c r="BD29" s="61" t="s">
        <v>43</v>
      </c>
      <c r="BE29" s="61" t="s">
        <v>43</v>
      </c>
      <c r="BF29" s="61" t="s">
        <v>53</v>
      </c>
      <c r="BG29" s="165" t="s">
        <v>80</v>
      </c>
      <c r="BH29" s="165" t="s">
        <v>538</v>
      </c>
      <c r="BI29" s="165" t="s">
        <v>47</v>
      </c>
      <c r="BJ29" s="165" t="s">
        <v>63</v>
      </c>
      <c r="BK29" s="165" t="s">
        <v>44</v>
      </c>
      <c r="BL29" s="322" t="s">
        <v>1386</v>
      </c>
    </row>
    <row r="30" spans="1:65" ht="14.25" x14ac:dyDescent="0.2">
      <c r="A30" s="88" t="s">
        <v>121</v>
      </c>
      <c r="B30" s="222">
        <v>153318.13540000003</v>
      </c>
      <c r="C30" s="222">
        <v>763755.24560000002</v>
      </c>
      <c r="D30" s="30"/>
      <c r="E30" s="84"/>
      <c r="F30" s="84"/>
      <c r="G30" s="85"/>
      <c r="H30" s="85"/>
      <c r="I30" s="85"/>
      <c r="J30" s="85"/>
      <c r="K30" s="85"/>
      <c r="L30" s="23"/>
      <c r="M30" s="23"/>
      <c r="N30" s="23"/>
      <c r="O30" s="23"/>
      <c r="P30" s="23"/>
      <c r="Q30" s="23"/>
      <c r="R30" s="23"/>
      <c r="S30" s="23"/>
      <c r="T30" s="61"/>
      <c r="U30" s="23"/>
      <c r="V30" s="194"/>
      <c r="W30" s="23"/>
      <c r="X30" s="61"/>
      <c r="Y30" s="23"/>
      <c r="Z30" s="70"/>
      <c r="AA30" s="70"/>
      <c r="AB30" s="70"/>
      <c r="AC30" s="70"/>
      <c r="AD30" s="70"/>
      <c r="AE30" s="201"/>
      <c r="AF30" s="70"/>
      <c r="AG30" s="23"/>
      <c r="AH30" s="23"/>
      <c r="AI30" s="219"/>
      <c r="AJ30" s="23"/>
      <c r="AK30" s="263"/>
      <c r="AL30" s="23"/>
      <c r="AM30" s="23"/>
      <c r="AN30" s="23"/>
      <c r="AO30" s="23"/>
      <c r="AP30" s="23"/>
      <c r="AQ30" s="23"/>
      <c r="AR30" s="23"/>
      <c r="AS30" s="23"/>
      <c r="AT30" s="23"/>
      <c r="AU30" s="23"/>
      <c r="AV30" s="23">
        <f t="shared" si="0"/>
        <v>0</v>
      </c>
      <c r="AW30" s="23"/>
      <c r="AX30" s="23"/>
      <c r="AY30" s="23"/>
      <c r="AZ30" s="23"/>
      <c r="BA30" s="23"/>
      <c r="BB30" s="23"/>
      <c r="BC30" s="23"/>
      <c r="BD30" s="61"/>
      <c r="BE30" s="61"/>
      <c r="BF30" s="61"/>
      <c r="BG30" s="165"/>
      <c r="BH30" s="165"/>
      <c r="BI30" s="165"/>
      <c r="BJ30" s="165"/>
      <c r="BK30" s="165"/>
      <c r="BL30" s="322"/>
    </row>
    <row r="31" spans="1:65" ht="14.25" x14ac:dyDescent="0.2">
      <c r="A31" s="88" t="s">
        <v>122</v>
      </c>
      <c r="B31" s="222">
        <v>154550.92819999997</v>
      </c>
      <c r="C31" s="222">
        <v>761915.01989999972</v>
      </c>
      <c r="D31" s="30" t="s">
        <v>866</v>
      </c>
      <c r="E31" s="210">
        <v>154574</v>
      </c>
      <c r="F31" s="210">
        <v>761914</v>
      </c>
      <c r="G31" s="85" t="s">
        <v>903</v>
      </c>
      <c r="H31" s="85" t="s">
        <v>900</v>
      </c>
      <c r="I31" s="85">
        <v>360</v>
      </c>
      <c r="J31" s="85" t="s">
        <v>901</v>
      </c>
      <c r="K31" s="85">
        <v>360</v>
      </c>
      <c r="L31" s="23" t="s">
        <v>902</v>
      </c>
      <c r="M31" s="23" t="s">
        <v>570</v>
      </c>
      <c r="N31" s="23" t="s">
        <v>43</v>
      </c>
      <c r="O31" s="23" t="s">
        <v>43</v>
      </c>
      <c r="P31" s="23" t="s">
        <v>47</v>
      </c>
      <c r="Q31" s="23">
        <v>70</v>
      </c>
      <c r="R31" s="23" t="s">
        <v>45</v>
      </c>
      <c r="S31" s="23">
        <v>0</v>
      </c>
      <c r="T31" s="61" t="s">
        <v>45</v>
      </c>
      <c r="U31" s="23" t="s">
        <v>43</v>
      </c>
      <c r="V31" s="194" t="s">
        <v>44</v>
      </c>
      <c r="W31" s="23" t="s">
        <v>701</v>
      </c>
      <c r="X31" s="61" t="s">
        <v>44</v>
      </c>
      <c r="Y31" s="23" t="s">
        <v>43</v>
      </c>
      <c r="Z31" s="70" t="s">
        <v>53</v>
      </c>
      <c r="AA31" s="70"/>
      <c r="AB31" s="70" t="s">
        <v>53</v>
      </c>
      <c r="AC31" s="70"/>
      <c r="AD31" s="70" t="s">
        <v>47</v>
      </c>
      <c r="AE31" s="201" t="s">
        <v>47</v>
      </c>
      <c r="AF31" s="70" t="s">
        <v>43</v>
      </c>
      <c r="AG31" s="23" t="s">
        <v>334</v>
      </c>
      <c r="AH31" s="23">
        <v>75</v>
      </c>
      <c r="AI31" s="219">
        <v>4</v>
      </c>
      <c r="AJ31" s="23" t="s">
        <v>43</v>
      </c>
      <c r="AK31" s="263" t="s">
        <v>43</v>
      </c>
      <c r="AL31" s="23">
        <v>4</v>
      </c>
      <c r="AM31" s="23">
        <v>3</v>
      </c>
      <c r="AN31" s="23">
        <v>3</v>
      </c>
      <c r="AO31" s="23">
        <v>5</v>
      </c>
      <c r="AP31" s="23">
        <v>3</v>
      </c>
      <c r="AQ31" s="23">
        <v>5</v>
      </c>
      <c r="AR31" s="23">
        <v>2</v>
      </c>
      <c r="AS31" s="23">
        <v>3</v>
      </c>
      <c r="AT31" s="23">
        <v>5</v>
      </c>
      <c r="AU31" s="23">
        <v>2</v>
      </c>
      <c r="AV31" s="23">
        <f t="shared" si="0"/>
        <v>3.5</v>
      </c>
      <c r="AW31" s="23" t="s">
        <v>44</v>
      </c>
      <c r="AX31" s="23" t="s">
        <v>904</v>
      </c>
      <c r="AY31" s="23" t="s">
        <v>53</v>
      </c>
      <c r="AZ31" s="23" t="s">
        <v>43</v>
      </c>
      <c r="BA31" s="23" t="s">
        <v>51</v>
      </c>
      <c r="BB31" s="23" t="s">
        <v>43</v>
      </c>
      <c r="BC31" s="23" t="s">
        <v>51</v>
      </c>
      <c r="BD31" s="61" t="s">
        <v>43</v>
      </c>
      <c r="BE31" s="61" t="s">
        <v>43</v>
      </c>
      <c r="BF31" s="61" t="s">
        <v>53</v>
      </c>
      <c r="BG31" s="165" t="s">
        <v>47</v>
      </c>
      <c r="BH31" s="165" t="s">
        <v>538</v>
      </c>
      <c r="BI31" s="165" t="s">
        <v>80</v>
      </c>
      <c r="BJ31" s="165" t="s">
        <v>51</v>
      </c>
      <c r="BK31" s="165" t="s">
        <v>44</v>
      </c>
      <c r="BL31" s="322" t="s">
        <v>1414</v>
      </c>
    </row>
    <row r="32" spans="1:65" ht="14.25" x14ac:dyDescent="0.2">
      <c r="A32" s="88" t="s">
        <v>123</v>
      </c>
      <c r="B32" s="222">
        <v>153483.10390000045</v>
      </c>
      <c r="C32" s="222">
        <v>762255.96470000036</v>
      </c>
      <c r="D32" s="30" t="s">
        <v>1041</v>
      </c>
      <c r="E32" s="84"/>
      <c r="F32" s="84"/>
      <c r="G32" s="85" t="s">
        <v>1060</v>
      </c>
      <c r="H32" s="85" t="s">
        <v>1061</v>
      </c>
      <c r="I32" s="85">
        <v>360</v>
      </c>
      <c r="J32" s="85" t="s">
        <v>1062</v>
      </c>
      <c r="K32" s="85">
        <v>360</v>
      </c>
      <c r="L32" s="23" t="s">
        <v>725</v>
      </c>
      <c r="M32" s="23"/>
      <c r="N32" s="23" t="s">
        <v>43</v>
      </c>
      <c r="O32" s="23" t="s">
        <v>43</v>
      </c>
      <c r="P32" s="23" t="s">
        <v>80</v>
      </c>
      <c r="Q32" s="23">
        <v>30</v>
      </c>
      <c r="R32" s="23" t="s">
        <v>47</v>
      </c>
      <c r="S32" s="23">
        <v>0</v>
      </c>
      <c r="T32" s="61" t="s">
        <v>45</v>
      </c>
      <c r="U32" s="23" t="s">
        <v>43</v>
      </c>
      <c r="V32" s="194" t="s">
        <v>44</v>
      </c>
      <c r="W32" s="23" t="s">
        <v>701</v>
      </c>
      <c r="X32" s="61" t="s">
        <v>44</v>
      </c>
      <c r="Y32" s="23" t="s">
        <v>43</v>
      </c>
      <c r="Z32" s="70" t="s">
        <v>44</v>
      </c>
      <c r="AA32" s="70"/>
      <c r="AB32" s="70" t="s">
        <v>44</v>
      </c>
      <c r="AC32" s="70"/>
      <c r="AD32" s="70" t="s">
        <v>43</v>
      </c>
      <c r="AE32" s="201" t="s">
        <v>44</v>
      </c>
      <c r="AF32" s="70" t="s">
        <v>43</v>
      </c>
      <c r="AG32" s="23" t="s">
        <v>44</v>
      </c>
      <c r="AH32" s="23" t="s">
        <v>43</v>
      </c>
      <c r="AI32" s="263" t="s">
        <v>43</v>
      </c>
      <c r="AJ32" s="23">
        <v>70</v>
      </c>
      <c r="AK32" s="219">
        <v>4</v>
      </c>
      <c r="AL32" s="23">
        <v>12</v>
      </c>
      <c r="AM32" s="23">
        <v>7</v>
      </c>
      <c r="AN32" s="23">
        <v>8</v>
      </c>
      <c r="AO32" s="23">
        <v>10</v>
      </c>
      <c r="AP32" s="23">
        <v>14</v>
      </c>
      <c r="AQ32" s="23">
        <v>10</v>
      </c>
      <c r="AR32" s="23">
        <v>10</v>
      </c>
      <c r="AS32" s="23">
        <v>9</v>
      </c>
      <c r="AT32" s="23">
        <v>11</v>
      </c>
      <c r="AU32" s="23">
        <v>10</v>
      </c>
      <c r="AV32" s="23">
        <f t="shared" si="0"/>
        <v>10.1</v>
      </c>
      <c r="AW32" s="23" t="s">
        <v>334</v>
      </c>
      <c r="AX32" s="23" t="s">
        <v>1064</v>
      </c>
      <c r="AY32" s="23" t="s">
        <v>53</v>
      </c>
      <c r="AZ32" s="23" t="s">
        <v>43</v>
      </c>
      <c r="BA32" s="23" t="s">
        <v>51</v>
      </c>
      <c r="BB32" s="23" t="s">
        <v>51</v>
      </c>
      <c r="BC32" s="23" t="s">
        <v>51</v>
      </c>
      <c r="BD32" s="61" t="s">
        <v>43</v>
      </c>
      <c r="BE32" s="61" t="s">
        <v>43</v>
      </c>
      <c r="BF32" s="61" t="s">
        <v>53</v>
      </c>
      <c r="BG32" s="165" t="s">
        <v>80</v>
      </c>
      <c r="BH32" s="165" t="s">
        <v>538</v>
      </c>
      <c r="BI32" s="165" t="s">
        <v>44</v>
      </c>
      <c r="BJ32" s="165" t="s">
        <v>51</v>
      </c>
      <c r="BK32" s="165" t="s">
        <v>80</v>
      </c>
      <c r="BL32" s="322" t="s">
        <v>1063</v>
      </c>
    </row>
    <row r="33" spans="1:64" ht="28.5" x14ac:dyDescent="0.2">
      <c r="A33" s="88" t="s">
        <v>124</v>
      </c>
      <c r="B33" s="222">
        <v>154028.14439999964</v>
      </c>
      <c r="C33" s="222">
        <v>763907.73149999976</v>
      </c>
      <c r="D33" s="30" t="s">
        <v>621</v>
      </c>
      <c r="E33" s="210">
        <v>154051</v>
      </c>
      <c r="F33" s="210">
        <v>763938</v>
      </c>
      <c r="G33" s="85" t="s">
        <v>702</v>
      </c>
      <c r="H33" s="85" t="s">
        <v>699</v>
      </c>
      <c r="I33" s="85">
        <v>360</v>
      </c>
      <c r="J33" s="85" t="s">
        <v>700</v>
      </c>
      <c r="K33" s="85">
        <v>360</v>
      </c>
      <c r="L33" s="23" t="s">
        <v>628</v>
      </c>
      <c r="M33" s="23"/>
      <c r="N33" s="23" t="s">
        <v>43</v>
      </c>
      <c r="O33" s="23" t="s">
        <v>43</v>
      </c>
      <c r="P33" s="23" t="s">
        <v>43</v>
      </c>
      <c r="Q33" s="203" t="s">
        <v>507</v>
      </c>
      <c r="R33" s="203" t="s">
        <v>44</v>
      </c>
      <c r="S33" s="23">
        <v>0</v>
      </c>
      <c r="T33" s="61" t="s">
        <v>47</v>
      </c>
      <c r="U33" s="23" t="s">
        <v>43</v>
      </c>
      <c r="V33" s="194" t="s">
        <v>44</v>
      </c>
      <c r="W33" s="23" t="s">
        <v>701</v>
      </c>
      <c r="X33" s="61" t="s">
        <v>44</v>
      </c>
      <c r="Y33" s="23" t="s">
        <v>43</v>
      </c>
      <c r="Z33" s="70" t="s">
        <v>53</v>
      </c>
      <c r="AA33" s="23"/>
      <c r="AB33" s="23" t="s">
        <v>43</v>
      </c>
      <c r="AC33" s="23"/>
      <c r="AD33" s="70" t="s">
        <v>47</v>
      </c>
      <c r="AE33" s="61" t="s">
        <v>47</v>
      </c>
      <c r="AF33" s="23" t="s">
        <v>43</v>
      </c>
      <c r="AG33" s="23" t="s">
        <v>44</v>
      </c>
      <c r="AH33" s="23">
        <v>80</v>
      </c>
      <c r="AI33" s="219">
        <v>4</v>
      </c>
      <c r="AJ33" s="23" t="s">
        <v>53</v>
      </c>
      <c r="AK33" s="219"/>
      <c r="AL33" s="23">
        <v>4</v>
      </c>
      <c r="AM33" s="23">
        <v>5</v>
      </c>
      <c r="AN33" s="23">
        <v>11</v>
      </c>
      <c r="AO33" s="23">
        <v>2</v>
      </c>
      <c r="AP33" s="23">
        <v>3</v>
      </c>
      <c r="AQ33" s="23">
        <v>12</v>
      </c>
      <c r="AR33" s="23">
        <v>10</v>
      </c>
      <c r="AS33" s="23">
        <v>11</v>
      </c>
      <c r="AT33" s="23">
        <v>6</v>
      </c>
      <c r="AU33" s="23">
        <v>9</v>
      </c>
      <c r="AV33" s="23">
        <f t="shared" si="0"/>
        <v>7.3</v>
      </c>
      <c r="AW33" s="23" t="s">
        <v>44</v>
      </c>
      <c r="AX33" s="23" t="s">
        <v>657</v>
      </c>
      <c r="AY33" s="23" t="s">
        <v>53</v>
      </c>
      <c r="AZ33" s="23" t="s">
        <v>43</v>
      </c>
      <c r="BA33" s="23" t="s">
        <v>51</v>
      </c>
      <c r="BB33" s="23" t="s">
        <v>51</v>
      </c>
      <c r="BC33" s="23" t="s">
        <v>51</v>
      </c>
      <c r="BD33" s="61" t="s">
        <v>43</v>
      </c>
      <c r="BE33" s="61" t="s">
        <v>43</v>
      </c>
      <c r="BF33" s="61" t="s">
        <v>53</v>
      </c>
      <c r="BG33" s="165" t="s">
        <v>44</v>
      </c>
      <c r="BH33" s="165" t="s">
        <v>538</v>
      </c>
      <c r="BI33" s="165" t="s">
        <v>80</v>
      </c>
      <c r="BJ33" s="165" t="s">
        <v>51</v>
      </c>
      <c r="BK33" s="165" t="s">
        <v>44</v>
      </c>
      <c r="BL33" s="322" t="s">
        <v>703</v>
      </c>
    </row>
    <row r="34" spans="1:64" ht="71.25" x14ac:dyDescent="0.2">
      <c r="A34" s="88" t="s">
        <v>125</v>
      </c>
      <c r="B34" s="222">
        <v>155309.96910000034</v>
      </c>
      <c r="C34" s="222">
        <v>762347.03580000065</v>
      </c>
      <c r="D34" s="30" t="s">
        <v>584</v>
      </c>
      <c r="E34" s="210"/>
      <c r="F34" s="210"/>
      <c r="G34" s="85" t="s">
        <v>587</v>
      </c>
      <c r="H34" s="85" t="s">
        <v>585</v>
      </c>
      <c r="I34" s="85">
        <v>360</v>
      </c>
      <c r="J34" s="85" t="s">
        <v>586</v>
      </c>
      <c r="K34" s="85">
        <v>360</v>
      </c>
      <c r="L34" s="23" t="s">
        <v>590</v>
      </c>
      <c r="M34" s="23"/>
      <c r="N34" s="23" t="s">
        <v>43</v>
      </c>
      <c r="O34" s="23" t="s">
        <v>43</v>
      </c>
      <c r="P34" s="23" t="s">
        <v>43</v>
      </c>
      <c r="Q34" s="23">
        <v>5</v>
      </c>
      <c r="R34" s="23" t="s">
        <v>53</v>
      </c>
      <c r="S34" s="23">
        <v>0</v>
      </c>
      <c r="T34" s="61" t="s">
        <v>47</v>
      </c>
      <c r="U34" s="23" t="s">
        <v>45</v>
      </c>
      <c r="V34" s="194" t="s">
        <v>45</v>
      </c>
      <c r="W34" s="23" t="s">
        <v>588</v>
      </c>
      <c r="X34" s="61" t="s">
        <v>80</v>
      </c>
      <c r="Y34" s="23" t="s">
        <v>43</v>
      </c>
      <c r="Z34" s="70" t="s">
        <v>53</v>
      </c>
      <c r="AA34" s="23"/>
      <c r="AB34" s="23" t="s">
        <v>53</v>
      </c>
      <c r="AC34" s="23"/>
      <c r="AD34" s="70" t="s">
        <v>47</v>
      </c>
      <c r="AE34" s="61" t="s">
        <v>47</v>
      </c>
      <c r="AF34" s="23" t="s">
        <v>44</v>
      </c>
      <c r="AG34" s="23" t="s">
        <v>44</v>
      </c>
      <c r="AH34" s="23">
        <v>90</v>
      </c>
      <c r="AI34" s="219">
        <v>4</v>
      </c>
      <c r="AJ34" s="23" t="s">
        <v>43</v>
      </c>
      <c r="AK34" s="219"/>
      <c r="AL34" s="23">
        <v>5</v>
      </c>
      <c r="AM34" s="23">
        <v>5</v>
      </c>
      <c r="AN34" s="23">
        <v>5</v>
      </c>
      <c r="AO34" s="23">
        <v>6</v>
      </c>
      <c r="AP34" s="23">
        <v>5</v>
      </c>
      <c r="AQ34" s="23">
        <v>6</v>
      </c>
      <c r="AR34" s="23">
        <v>4</v>
      </c>
      <c r="AS34" s="23">
        <v>3</v>
      </c>
      <c r="AT34" s="23">
        <v>4</v>
      </c>
      <c r="AU34" s="23">
        <v>7</v>
      </c>
      <c r="AV34" s="23">
        <f t="shared" si="0"/>
        <v>5</v>
      </c>
      <c r="AW34" s="23" t="s">
        <v>334</v>
      </c>
      <c r="AX34" s="23" t="s">
        <v>589</v>
      </c>
      <c r="AY34" s="23" t="s">
        <v>53</v>
      </c>
      <c r="AZ34" s="23" t="s">
        <v>426</v>
      </c>
      <c r="BA34" s="23" t="s">
        <v>51</v>
      </c>
      <c r="BB34" s="23" t="s">
        <v>43</v>
      </c>
      <c r="BC34" s="23" t="s">
        <v>43</v>
      </c>
      <c r="BD34" s="61" t="s">
        <v>43</v>
      </c>
      <c r="BE34" s="61" t="s">
        <v>43</v>
      </c>
      <c r="BF34" s="61" t="s">
        <v>53</v>
      </c>
      <c r="BG34" s="165" t="s">
        <v>80</v>
      </c>
      <c r="BH34" s="165" t="s">
        <v>538</v>
      </c>
      <c r="BI34" s="165" t="s">
        <v>80</v>
      </c>
      <c r="BJ34" s="165" t="s">
        <v>51</v>
      </c>
      <c r="BK34" s="165" t="s">
        <v>80</v>
      </c>
      <c r="BL34" s="322" t="s">
        <v>660</v>
      </c>
    </row>
    <row r="35" spans="1:64" ht="14.25" x14ac:dyDescent="0.2">
      <c r="A35" s="88" t="s">
        <v>126</v>
      </c>
      <c r="B35" s="222">
        <v>154204.1333999997</v>
      </c>
      <c r="C35" s="222">
        <v>763891.83640000038</v>
      </c>
      <c r="D35" s="30" t="s">
        <v>621</v>
      </c>
      <c r="E35" s="210">
        <v>154190</v>
      </c>
      <c r="F35" s="210">
        <v>763868</v>
      </c>
      <c r="G35" s="85" t="s">
        <v>656</v>
      </c>
      <c r="H35" s="85" t="s">
        <v>654</v>
      </c>
      <c r="I35" s="85">
        <v>360</v>
      </c>
      <c r="J35" s="85" t="s">
        <v>655</v>
      </c>
      <c r="K35" s="85">
        <v>360</v>
      </c>
      <c r="L35" s="23" t="s">
        <v>662</v>
      </c>
      <c r="M35" s="23"/>
      <c r="N35" s="23" t="s">
        <v>43</v>
      </c>
      <c r="O35" s="23" t="s">
        <v>43</v>
      </c>
      <c r="P35" s="23" t="s">
        <v>47</v>
      </c>
      <c r="Q35" s="23">
        <v>60</v>
      </c>
      <c r="R35" s="23" t="s">
        <v>47</v>
      </c>
      <c r="S35" s="23">
        <v>0</v>
      </c>
      <c r="T35" s="61" t="s">
        <v>45</v>
      </c>
      <c r="U35" s="23" t="s">
        <v>45</v>
      </c>
      <c r="V35" s="194" t="s">
        <v>44</v>
      </c>
      <c r="W35" s="23" t="s">
        <v>658</v>
      </c>
      <c r="X35" s="61" t="s">
        <v>44</v>
      </c>
      <c r="Y35" s="23" t="s">
        <v>43</v>
      </c>
      <c r="Z35" s="70" t="s">
        <v>53</v>
      </c>
      <c r="AA35" s="23"/>
      <c r="AB35" s="23" t="s">
        <v>43</v>
      </c>
      <c r="AC35" s="23"/>
      <c r="AD35" s="70" t="s">
        <v>47</v>
      </c>
      <c r="AE35" s="61" t="s">
        <v>47</v>
      </c>
      <c r="AF35" s="23" t="s">
        <v>43</v>
      </c>
      <c r="AG35" s="23" t="s">
        <v>44</v>
      </c>
      <c r="AH35" s="23">
        <v>80</v>
      </c>
      <c r="AI35" s="219">
        <v>3</v>
      </c>
      <c r="AJ35" s="23" t="s">
        <v>53</v>
      </c>
      <c r="AK35" s="219"/>
      <c r="AL35" s="23">
        <v>4</v>
      </c>
      <c r="AM35" s="23">
        <v>5</v>
      </c>
      <c r="AN35" s="23">
        <v>5</v>
      </c>
      <c r="AO35" s="23">
        <v>8</v>
      </c>
      <c r="AP35" s="23">
        <v>3</v>
      </c>
      <c r="AQ35" s="23">
        <v>8</v>
      </c>
      <c r="AR35" s="23">
        <v>2</v>
      </c>
      <c r="AS35" s="23">
        <v>3</v>
      </c>
      <c r="AT35" s="23">
        <v>6</v>
      </c>
      <c r="AU35" s="23">
        <v>9</v>
      </c>
      <c r="AV35" s="23">
        <f t="shared" si="0"/>
        <v>5.3</v>
      </c>
      <c r="AW35" s="23" t="s">
        <v>44</v>
      </c>
      <c r="AX35" s="23" t="s">
        <v>657</v>
      </c>
      <c r="AY35" s="23" t="s">
        <v>53</v>
      </c>
      <c r="AZ35" s="23" t="s">
        <v>43</v>
      </c>
      <c r="BA35" s="23" t="s">
        <v>51</v>
      </c>
      <c r="BB35" s="23" t="s">
        <v>51</v>
      </c>
      <c r="BC35" s="23" t="s">
        <v>51</v>
      </c>
      <c r="BD35" s="61" t="s">
        <v>43</v>
      </c>
      <c r="BE35" s="61" t="s">
        <v>43</v>
      </c>
      <c r="BF35" s="61" t="s">
        <v>53</v>
      </c>
      <c r="BG35" s="165" t="s">
        <v>47</v>
      </c>
      <c r="BH35" s="165" t="s">
        <v>538</v>
      </c>
      <c r="BI35" s="165" t="s">
        <v>80</v>
      </c>
      <c r="BJ35" s="165" t="s">
        <v>51</v>
      </c>
      <c r="BK35" s="165" t="s">
        <v>44</v>
      </c>
      <c r="BL35" s="322" t="s">
        <v>661</v>
      </c>
    </row>
    <row r="36" spans="1:64" ht="14.25" x14ac:dyDescent="0.2">
      <c r="A36" s="88" t="s">
        <v>127</v>
      </c>
      <c r="B36" s="222">
        <v>154433.90639999975</v>
      </c>
      <c r="C36" s="222">
        <v>764560.28470000066</v>
      </c>
      <c r="D36" s="30" t="s">
        <v>1246</v>
      </c>
      <c r="E36" s="84"/>
      <c r="F36" s="84"/>
      <c r="G36" s="85" t="s">
        <v>587</v>
      </c>
      <c r="H36" s="85" t="s">
        <v>1269</v>
      </c>
      <c r="I36" s="85">
        <v>360</v>
      </c>
      <c r="J36" s="85" t="s">
        <v>1270</v>
      </c>
      <c r="K36" s="85">
        <v>360</v>
      </c>
      <c r="L36" s="23" t="s">
        <v>1179</v>
      </c>
      <c r="M36" s="23"/>
      <c r="N36" s="23" t="s">
        <v>43</v>
      </c>
      <c r="O36" s="217" t="s">
        <v>44</v>
      </c>
      <c r="P36" s="203" t="s">
        <v>47</v>
      </c>
      <c r="Q36" s="203">
        <v>5</v>
      </c>
      <c r="R36" s="203" t="s">
        <v>44</v>
      </c>
      <c r="S36" s="23">
        <v>0</v>
      </c>
      <c r="T36" s="61" t="s">
        <v>47</v>
      </c>
      <c r="U36" s="23" t="s">
        <v>43</v>
      </c>
      <c r="V36" s="194" t="s">
        <v>44</v>
      </c>
      <c r="W36" s="23" t="s">
        <v>1224</v>
      </c>
      <c r="X36" s="61" t="s">
        <v>44</v>
      </c>
      <c r="Y36" s="23" t="s">
        <v>43</v>
      </c>
      <c r="Z36" s="70" t="s">
        <v>80</v>
      </c>
      <c r="AA36" s="23"/>
      <c r="AB36" s="23" t="s">
        <v>80</v>
      </c>
      <c r="AC36" s="23"/>
      <c r="AD36" s="70" t="s">
        <v>47</v>
      </c>
      <c r="AE36" s="61" t="s">
        <v>47</v>
      </c>
      <c r="AF36" s="23" t="s">
        <v>43</v>
      </c>
      <c r="AG36" s="23" t="s">
        <v>44</v>
      </c>
      <c r="AH36" s="23">
        <v>50</v>
      </c>
      <c r="AI36" s="219">
        <v>3</v>
      </c>
      <c r="AJ36" s="23" t="s">
        <v>43</v>
      </c>
      <c r="AK36" s="219"/>
      <c r="AL36" s="23">
        <v>16</v>
      </c>
      <c r="AM36" s="23">
        <v>18</v>
      </c>
      <c r="AN36" s="23">
        <v>24</v>
      </c>
      <c r="AO36" s="23">
        <v>13</v>
      </c>
      <c r="AP36" s="23">
        <v>9</v>
      </c>
      <c r="AQ36" s="23">
        <v>9</v>
      </c>
      <c r="AR36" s="23">
        <v>5</v>
      </c>
      <c r="AS36" s="23">
        <v>8</v>
      </c>
      <c r="AT36" s="23">
        <v>12</v>
      </c>
      <c r="AU36" s="23">
        <v>12</v>
      </c>
      <c r="AV36" s="23">
        <f t="shared" si="0"/>
        <v>12.6</v>
      </c>
      <c r="AW36" s="23" t="s">
        <v>47</v>
      </c>
      <c r="AX36" s="23">
        <v>5</v>
      </c>
      <c r="AY36" s="23" t="s">
        <v>53</v>
      </c>
      <c r="AZ36" s="23" t="s">
        <v>43</v>
      </c>
      <c r="BA36" s="23" t="s">
        <v>53</v>
      </c>
      <c r="BB36" s="23" t="s">
        <v>43</v>
      </c>
      <c r="BC36" s="23" t="s">
        <v>43</v>
      </c>
      <c r="BD36" s="61" t="s">
        <v>43</v>
      </c>
      <c r="BE36" s="61" t="s">
        <v>43</v>
      </c>
      <c r="BF36" s="61" t="s">
        <v>53</v>
      </c>
      <c r="BG36" s="165" t="s">
        <v>44</v>
      </c>
      <c r="BH36" s="165" t="s">
        <v>538</v>
      </c>
      <c r="BI36" s="165" t="s">
        <v>80</v>
      </c>
      <c r="BJ36" s="165" t="s">
        <v>63</v>
      </c>
      <c r="BK36" s="165" t="s">
        <v>47</v>
      </c>
      <c r="BL36" s="322"/>
    </row>
    <row r="37" spans="1:64" ht="14.25" x14ac:dyDescent="0.2">
      <c r="A37" s="88" t="s">
        <v>128</v>
      </c>
      <c r="B37" s="222">
        <v>154316.21569999959</v>
      </c>
      <c r="C37" s="222">
        <v>764644.86219999939</v>
      </c>
      <c r="D37" s="30" t="s">
        <v>1246</v>
      </c>
      <c r="E37" s="84"/>
      <c r="F37" s="84"/>
      <c r="G37" s="85" t="s">
        <v>544</v>
      </c>
      <c r="H37" s="85" t="s">
        <v>1281</v>
      </c>
      <c r="I37" s="85">
        <v>360</v>
      </c>
      <c r="J37" s="85" t="s">
        <v>1282</v>
      </c>
      <c r="K37" s="85">
        <v>360</v>
      </c>
      <c r="L37" s="23" t="s">
        <v>1226</v>
      </c>
      <c r="M37" s="23"/>
      <c r="N37" s="23" t="s">
        <v>43</v>
      </c>
      <c r="O37" s="203" t="s">
        <v>43</v>
      </c>
      <c r="P37" s="203" t="s">
        <v>53</v>
      </c>
      <c r="Q37" s="203">
        <v>5</v>
      </c>
      <c r="R37" s="203" t="s">
        <v>44</v>
      </c>
      <c r="S37" s="23">
        <v>0</v>
      </c>
      <c r="T37" s="61" t="s">
        <v>47</v>
      </c>
      <c r="U37" s="23" t="s">
        <v>43</v>
      </c>
      <c r="V37" s="194" t="s">
        <v>80</v>
      </c>
      <c r="W37" s="23" t="s">
        <v>1283</v>
      </c>
      <c r="X37" s="61" t="s">
        <v>44</v>
      </c>
      <c r="Y37" s="23" t="s">
        <v>43</v>
      </c>
      <c r="Z37" s="70" t="s">
        <v>53</v>
      </c>
      <c r="AA37" s="23"/>
      <c r="AB37" s="23" t="s">
        <v>80</v>
      </c>
      <c r="AC37" s="23"/>
      <c r="AD37" s="70" t="s">
        <v>47</v>
      </c>
      <c r="AE37" s="61" t="s">
        <v>47</v>
      </c>
      <c r="AF37" s="23" t="s">
        <v>334</v>
      </c>
      <c r="AG37" s="23" t="s">
        <v>334</v>
      </c>
      <c r="AH37" s="23">
        <v>35</v>
      </c>
      <c r="AI37" s="219">
        <v>3</v>
      </c>
      <c r="AJ37" s="23">
        <v>30</v>
      </c>
      <c r="AK37" s="219">
        <v>3</v>
      </c>
      <c r="AL37" s="23">
        <v>16</v>
      </c>
      <c r="AM37" s="23">
        <v>13</v>
      </c>
      <c r="AN37" s="23">
        <v>10</v>
      </c>
      <c r="AO37" s="23">
        <v>13</v>
      </c>
      <c r="AP37" s="23">
        <v>13</v>
      </c>
      <c r="AQ37" s="23">
        <v>10</v>
      </c>
      <c r="AR37" s="23">
        <v>14</v>
      </c>
      <c r="AS37" s="23">
        <v>12</v>
      </c>
      <c r="AT37" s="23">
        <v>14</v>
      </c>
      <c r="AU37" s="23">
        <v>15</v>
      </c>
      <c r="AV37" s="23">
        <f t="shared" si="0"/>
        <v>13</v>
      </c>
      <c r="AW37" s="23" t="s">
        <v>44</v>
      </c>
      <c r="AX37" s="23" t="s">
        <v>1284</v>
      </c>
      <c r="AY37" s="23" t="s">
        <v>53</v>
      </c>
      <c r="AZ37" s="23" t="s">
        <v>426</v>
      </c>
      <c r="BA37" s="23" t="s">
        <v>53</v>
      </c>
      <c r="BB37" s="23" t="s">
        <v>43</v>
      </c>
      <c r="BC37" s="23" t="s">
        <v>43</v>
      </c>
      <c r="BD37" s="61" t="s">
        <v>43</v>
      </c>
      <c r="BE37" s="61" t="s">
        <v>43</v>
      </c>
      <c r="BF37" s="61" t="s">
        <v>53</v>
      </c>
      <c r="BG37" s="165" t="s">
        <v>44</v>
      </c>
      <c r="BH37" s="165" t="s">
        <v>538</v>
      </c>
      <c r="BI37" s="165" t="s">
        <v>80</v>
      </c>
      <c r="BJ37" s="165" t="s">
        <v>63</v>
      </c>
      <c r="BK37" s="165" t="s">
        <v>44</v>
      </c>
      <c r="BL37" s="322" t="s">
        <v>1285</v>
      </c>
    </row>
    <row r="38" spans="1:64" ht="28.5" x14ac:dyDescent="0.2">
      <c r="A38" s="88" t="s">
        <v>129</v>
      </c>
      <c r="B38" s="222">
        <v>154250.39389999956</v>
      </c>
      <c r="C38" s="222">
        <v>764560.0521000009</v>
      </c>
      <c r="D38" s="30" t="s">
        <v>1246</v>
      </c>
      <c r="E38" s="210">
        <v>154242</v>
      </c>
      <c r="F38" s="210">
        <v>764538</v>
      </c>
      <c r="G38" s="85" t="s">
        <v>512</v>
      </c>
      <c r="H38" s="85" t="s">
        <v>1307</v>
      </c>
      <c r="I38" s="85">
        <v>360</v>
      </c>
      <c r="J38" s="85" t="s">
        <v>1308</v>
      </c>
      <c r="K38" s="85">
        <v>360</v>
      </c>
      <c r="L38" s="23" t="s">
        <v>1220</v>
      </c>
      <c r="M38" s="23"/>
      <c r="N38" s="23" t="s">
        <v>43</v>
      </c>
      <c r="O38" s="217" t="s">
        <v>44</v>
      </c>
      <c r="P38" s="203" t="s">
        <v>43</v>
      </c>
      <c r="Q38" s="203">
        <v>10</v>
      </c>
      <c r="R38" s="203" t="s">
        <v>57</v>
      </c>
      <c r="S38" s="23">
        <v>0</v>
      </c>
      <c r="T38" s="299" t="s">
        <v>44</v>
      </c>
      <c r="U38" s="23" t="s">
        <v>43</v>
      </c>
      <c r="V38" s="194" t="s">
        <v>44</v>
      </c>
      <c r="W38" s="23" t="s">
        <v>538</v>
      </c>
      <c r="X38" s="61" t="s">
        <v>80</v>
      </c>
      <c r="Y38" s="23" t="s">
        <v>43</v>
      </c>
      <c r="Z38" s="70" t="s">
        <v>53</v>
      </c>
      <c r="AA38" s="23"/>
      <c r="AB38" s="23" t="s">
        <v>80</v>
      </c>
      <c r="AC38" s="23"/>
      <c r="AD38" s="70" t="s">
        <v>47</v>
      </c>
      <c r="AE38" s="61" t="s">
        <v>47</v>
      </c>
      <c r="AF38" s="23" t="s">
        <v>43</v>
      </c>
      <c r="AG38" s="23" t="s">
        <v>44</v>
      </c>
      <c r="AH38" s="23">
        <v>90</v>
      </c>
      <c r="AI38" s="263">
        <v>4</v>
      </c>
      <c r="AJ38" s="23" t="s">
        <v>43</v>
      </c>
      <c r="AK38" s="263" t="s">
        <v>43</v>
      </c>
      <c r="AL38" s="23">
        <v>11</v>
      </c>
      <c r="AM38" s="23">
        <v>10</v>
      </c>
      <c r="AN38" s="23">
        <v>13</v>
      </c>
      <c r="AO38" s="23">
        <v>10</v>
      </c>
      <c r="AP38" s="23">
        <v>7</v>
      </c>
      <c r="AQ38" s="23">
        <v>6</v>
      </c>
      <c r="AR38" s="23">
        <v>9</v>
      </c>
      <c r="AS38" s="23">
        <v>3</v>
      </c>
      <c r="AT38" s="23">
        <v>7</v>
      </c>
      <c r="AU38" s="23">
        <v>23</v>
      </c>
      <c r="AV38" s="23">
        <f t="shared" si="0"/>
        <v>9.9</v>
      </c>
      <c r="AW38" s="23" t="s">
        <v>47</v>
      </c>
      <c r="AX38" s="23" t="s">
        <v>1311</v>
      </c>
      <c r="AY38" s="23" t="s">
        <v>53</v>
      </c>
      <c r="AZ38" s="23" t="s">
        <v>426</v>
      </c>
      <c r="BA38" s="23" t="s">
        <v>53</v>
      </c>
      <c r="BB38" s="23" t="s">
        <v>43</v>
      </c>
      <c r="BC38" s="23" t="s">
        <v>43</v>
      </c>
      <c r="BD38" s="61" t="s">
        <v>43</v>
      </c>
      <c r="BE38" s="61" t="s">
        <v>43</v>
      </c>
      <c r="BF38" s="61" t="s">
        <v>53</v>
      </c>
      <c r="BG38" s="165" t="s">
        <v>44</v>
      </c>
      <c r="BH38" s="165" t="s">
        <v>538</v>
      </c>
      <c r="BI38" s="165" t="s">
        <v>80</v>
      </c>
      <c r="BJ38" s="165" t="s">
        <v>51</v>
      </c>
      <c r="BK38" s="165" t="s">
        <v>47</v>
      </c>
      <c r="BL38" s="322" t="s">
        <v>1310</v>
      </c>
    </row>
    <row r="39" spans="1:64" ht="14.25" x14ac:dyDescent="0.2">
      <c r="A39" s="88" t="s">
        <v>130</v>
      </c>
      <c r="B39" s="222">
        <v>152884.71009999979</v>
      </c>
      <c r="C39" s="222">
        <v>763517.27690000087</v>
      </c>
      <c r="D39" s="30" t="s">
        <v>1180</v>
      </c>
      <c r="E39" s="210">
        <v>152877</v>
      </c>
      <c r="F39" s="210">
        <v>763492</v>
      </c>
      <c r="G39" s="85" t="s">
        <v>1225</v>
      </c>
      <c r="H39" s="85" t="s">
        <v>1222</v>
      </c>
      <c r="I39" s="85">
        <v>360</v>
      </c>
      <c r="J39" s="85" t="s">
        <v>1223</v>
      </c>
      <c r="K39" s="85">
        <v>360</v>
      </c>
      <c r="L39" s="23" t="s">
        <v>1226</v>
      </c>
      <c r="M39" s="23"/>
      <c r="N39" s="23" t="s">
        <v>43</v>
      </c>
      <c r="O39" s="203" t="s">
        <v>43</v>
      </c>
      <c r="P39" s="203" t="s">
        <v>43</v>
      </c>
      <c r="Q39" s="203">
        <v>5</v>
      </c>
      <c r="R39" s="203" t="s">
        <v>44</v>
      </c>
      <c r="S39" s="23">
        <v>0</v>
      </c>
      <c r="T39" s="201" t="s">
        <v>53</v>
      </c>
      <c r="U39" s="70" t="s">
        <v>43</v>
      </c>
      <c r="V39" s="194" t="s">
        <v>44</v>
      </c>
      <c r="W39" s="23" t="s">
        <v>1224</v>
      </c>
      <c r="X39" s="61" t="s">
        <v>44</v>
      </c>
      <c r="Y39" s="23" t="s">
        <v>43</v>
      </c>
      <c r="Z39" s="70" t="s">
        <v>44</v>
      </c>
      <c r="AA39" s="23"/>
      <c r="AB39" s="23" t="s">
        <v>43</v>
      </c>
      <c r="AC39" s="23"/>
      <c r="AD39" s="70" t="s">
        <v>80</v>
      </c>
      <c r="AE39" s="61" t="s">
        <v>80</v>
      </c>
      <c r="AF39" s="23" t="s">
        <v>43</v>
      </c>
      <c r="AG39" s="23" t="s">
        <v>43</v>
      </c>
      <c r="AH39" s="23" t="s">
        <v>43</v>
      </c>
      <c r="AI39" s="263" t="s">
        <v>43</v>
      </c>
      <c r="AJ39" s="23" t="s">
        <v>43</v>
      </c>
      <c r="AK39" s="263" t="s">
        <v>43</v>
      </c>
      <c r="AL39" s="23" t="s">
        <v>43</v>
      </c>
      <c r="AM39" s="23"/>
      <c r="AN39" s="23"/>
      <c r="AO39" s="23"/>
      <c r="AP39" s="23"/>
      <c r="AQ39" s="23"/>
      <c r="AR39" s="23"/>
      <c r="AS39" s="23"/>
      <c r="AT39" s="23"/>
      <c r="AU39" s="23"/>
      <c r="AV39" s="23">
        <f t="shared" si="0"/>
        <v>0</v>
      </c>
      <c r="AW39" s="23" t="s">
        <v>334</v>
      </c>
      <c r="AX39" s="23" t="s">
        <v>1227</v>
      </c>
      <c r="AY39" s="23" t="s">
        <v>53</v>
      </c>
      <c r="AZ39" s="23" t="s">
        <v>43</v>
      </c>
      <c r="BA39" s="23" t="s">
        <v>51</v>
      </c>
      <c r="BB39" s="23" t="s">
        <v>51</v>
      </c>
      <c r="BC39" s="23" t="s">
        <v>51</v>
      </c>
      <c r="BD39" s="61" t="s">
        <v>43</v>
      </c>
      <c r="BE39" s="61" t="s">
        <v>43</v>
      </c>
      <c r="BF39" s="61" t="s">
        <v>53</v>
      </c>
      <c r="BG39" s="165" t="s">
        <v>44</v>
      </c>
      <c r="BH39" s="165" t="s">
        <v>538</v>
      </c>
      <c r="BI39" s="165" t="s">
        <v>80</v>
      </c>
      <c r="BJ39" s="165" t="s">
        <v>51</v>
      </c>
      <c r="BK39" s="165" t="s">
        <v>80</v>
      </c>
      <c r="BL39" s="322"/>
    </row>
    <row r="40" spans="1:64" ht="14.25" x14ac:dyDescent="0.2">
      <c r="A40" s="88" t="s">
        <v>131</v>
      </c>
      <c r="B40" s="222">
        <v>153990.8629999999</v>
      </c>
      <c r="C40" s="222">
        <v>762996.4748999998</v>
      </c>
      <c r="D40" s="30"/>
      <c r="E40" s="84"/>
      <c r="F40" s="84"/>
      <c r="G40" s="85"/>
      <c r="H40" s="85"/>
      <c r="I40" s="85"/>
      <c r="J40" s="85"/>
      <c r="K40" s="85"/>
      <c r="L40" s="23"/>
      <c r="M40" s="23"/>
      <c r="N40" s="23"/>
      <c r="O40" s="23"/>
      <c r="P40" s="23"/>
      <c r="Q40" s="23"/>
      <c r="R40" s="23"/>
      <c r="S40" s="23"/>
      <c r="T40" s="61"/>
      <c r="U40" s="70"/>
      <c r="V40" s="194"/>
      <c r="W40" s="23"/>
      <c r="X40" s="61"/>
      <c r="Y40" s="23"/>
      <c r="Z40" s="70"/>
      <c r="AA40" s="23"/>
      <c r="AB40" s="23"/>
      <c r="AC40" s="23"/>
      <c r="AD40" s="70"/>
      <c r="AE40" s="61"/>
      <c r="AF40" s="23"/>
      <c r="AG40" s="209"/>
      <c r="AH40" s="209"/>
      <c r="AI40" s="219"/>
      <c r="AJ40" s="23"/>
      <c r="AK40" s="263"/>
      <c r="AL40" s="23"/>
      <c r="AM40" s="23"/>
      <c r="AN40" s="23"/>
      <c r="AO40" s="23"/>
      <c r="AP40" s="23"/>
      <c r="AQ40" s="23"/>
      <c r="AR40" s="23"/>
      <c r="AS40" s="23"/>
      <c r="AT40" s="23"/>
      <c r="AU40" s="23"/>
      <c r="AV40" s="23">
        <f t="shared" si="0"/>
        <v>0</v>
      </c>
      <c r="AW40" s="23"/>
      <c r="AX40" s="23"/>
      <c r="AY40" s="23"/>
      <c r="AZ40" s="23"/>
      <c r="BA40" s="23"/>
      <c r="BB40" s="23"/>
      <c r="BC40" s="23"/>
      <c r="BD40" s="61"/>
      <c r="BE40" s="61"/>
      <c r="BF40" s="61"/>
      <c r="BG40" s="165"/>
      <c r="BH40" s="165"/>
      <c r="BI40" s="165"/>
      <c r="BJ40" s="165"/>
      <c r="BK40" s="165"/>
      <c r="BL40" s="322"/>
    </row>
    <row r="41" spans="1:64" ht="42.75" x14ac:dyDescent="0.2">
      <c r="A41" s="88" t="s">
        <v>132</v>
      </c>
      <c r="B41" s="222">
        <v>154128.79129999969</v>
      </c>
      <c r="C41" s="222">
        <v>764638.42210000008</v>
      </c>
      <c r="D41" s="30" t="s">
        <v>1246</v>
      </c>
      <c r="E41" s="210">
        <v>154141</v>
      </c>
      <c r="F41" s="210">
        <v>764651</v>
      </c>
      <c r="G41" s="85" t="s">
        <v>1305</v>
      </c>
      <c r="H41" s="85" t="s">
        <v>1303</v>
      </c>
      <c r="I41" s="85">
        <v>360</v>
      </c>
      <c r="J41" s="85" t="s">
        <v>1304</v>
      </c>
      <c r="K41" s="85">
        <v>360</v>
      </c>
      <c r="L41" s="23" t="s">
        <v>1179</v>
      </c>
      <c r="M41" s="23"/>
      <c r="N41" s="23" t="s">
        <v>43</v>
      </c>
      <c r="O41" s="23" t="s">
        <v>43</v>
      </c>
      <c r="P41" s="23" t="s">
        <v>53</v>
      </c>
      <c r="Q41" s="23">
        <v>10</v>
      </c>
      <c r="R41" s="23" t="s">
        <v>57</v>
      </c>
      <c r="S41" s="23">
        <v>0</v>
      </c>
      <c r="T41" s="61" t="s">
        <v>53</v>
      </c>
      <c r="U41" s="23" t="s">
        <v>43</v>
      </c>
      <c r="V41" s="194" t="s">
        <v>80</v>
      </c>
      <c r="W41" s="23" t="s">
        <v>764</v>
      </c>
      <c r="X41" s="61" t="s">
        <v>44</v>
      </c>
      <c r="Y41" s="23" t="s">
        <v>43</v>
      </c>
      <c r="Z41" s="70" t="s">
        <v>44</v>
      </c>
      <c r="AA41" s="23"/>
      <c r="AB41" s="23" t="s">
        <v>80</v>
      </c>
      <c r="AC41" s="23"/>
      <c r="AD41" s="70" t="s">
        <v>47</v>
      </c>
      <c r="AE41" s="61" t="s">
        <v>47</v>
      </c>
      <c r="AF41" s="23" t="s">
        <v>43</v>
      </c>
      <c r="AG41" s="23" t="s">
        <v>44</v>
      </c>
      <c r="AH41" s="23">
        <v>60</v>
      </c>
      <c r="AI41" s="219">
        <v>3</v>
      </c>
      <c r="AJ41" s="23" t="s">
        <v>43</v>
      </c>
      <c r="AK41" s="263" t="s">
        <v>43</v>
      </c>
      <c r="AL41" s="23">
        <v>14</v>
      </c>
      <c r="AM41" s="23">
        <v>8</v>
      </c>
      <c r="AN41" s="23">
        <v>10</v>
      </c>
      <c r="AO41" s="23">
        <v>14</v>
      </c>
      <c r="AP41" s="23">
        <v>19</v>
      </c>
      <c r="AQ41" s="23">
        <v>4</v>
      </c>
      <c r="AR41" s="23">
        <v>19</v>
      </c>
      <c r="AS41" s="23">
        <v>10</v>
      </c>
      <c r="AT41" s="23">
        <v>16</v>
      </c>
      <c r="AU41" s="23">
        <v>17</v>
      </c>
      <c r="AV41" s="23">
        <f>SUM(AL41:AU41)/10</f>
        <v>13.1</v>
      </c>
      <c r="AW41" s="23" t="s">
        <v>47</v>
      </c>
      <c r="AX41" s="23" t="s">
        <v>1306</v>
      </c>
      <c r="AY41" s="23" t="s">
        <v>53</v>
      </c>
      <c r="AZ41" s="23" t="s">
        <v>426</v>
      </c>
      <c r="BA41" s="23" t="s">
        <v>53</v>
      </c>
      <c r="BB41" s="23" t="s">
        <v>51</v>
      </c>
      <c r="BC41" s="23" t="s">
        <v>1001</v>
      </c>
      <c r="BD41" s="61" t="s">
        <v>43</v>
      </c>
      <c r="BE41" s="61" t="s">
        <v>43</v>
      </c>
      <c r="BF41" s="61" t="s">
        <v>43</v>
      </c>
      <c r="BG41" s="165" t="s">
        <v>80</v>
      </c>
      <c r="BH41" s="165" t="s">
        <v>538</v>
      </c>
      <c r="BI41" s="165" t="s">
        <v>80</v>
      </c>
      <c r="BJ41" s="165" t="s">
        <v>1396</v>
      </c>
      <c r="BK41" s="165" t="s">
        <v>47</v>
      </c>
      <c r="BL41" s="322" t="s">
        <v>1309</v>
      </c>
    </row>
    <row r="42" spans="1:64" x14ac:dyDescent="0.25">
      <c r="N42" s="7" t="s">
        <v>44</v>
      </c>
      <c r="O42" s="7" t="s">
        <v>44</v>
      </c>
      <c r="P42" s="7" t="s">
        <v>44</v>
      </c>
      <c r="R42" s="7" t="s">
        <v>44</v>
      </c>
      <c r="T42" s="71" t="s">
        <v>44</v>
      </c>
      <c r="U42" s="7" t="s">
        <v>44</v>
      </c>
      <c r="X42" s="71" t="s">
        <v>44</v>
      </c>
      <c r="Z42" s="7" t="s">
        <v>44</v>
      </c>
      <c r="AA42" s="7" t="s">
        <v>43</v>
      </c>
      <c r="AB42" s="7" t="s">
        <v>44</v>
      </c>
      <c r="AC42" s="7" t="s">
        <v>43</v>
      </c>
      <c r="AD42" s="71" t="s">
        <v>44</v>
      </c>
      <c r="AE42" s="71" t="s">
        <v>44</v>
      </c>
      <c r="AF42" s="71" t="s">
        <v>44</v>
      </c>
      <c r="AG42" s="7" t="s">
        <v>334</v>
      </c>
      <c r="AH42" s="7">
        <v>10</v>
      </c>
      <c r="AI42" s="220">
        <v>1</v>
      </c>
      <c r="AK42" s="220">
        <v>1</v>
      </c>
      <c r="AW42" s="7" t="s">
        <v>334</v>
      </c>
      <c r="AY42" s="7" t="s">
        <v>49</v>
      </c>
      <c r="AZ42" s="7" t="s">
        <v>43</v>
      </c>
      <c r="BA42" s="71" t="s">
        <v>51</v>
      </c>
      <c r="BB42" s="71" t="s">
        <v>51</v>
      </c>
      <c r="BC42" s="71" t="s">
        <v>51</v>
      </c>
      <c r="BD42" s="71" t="s">
        <v>51</v>
      </c>
      <c r="BE42" s="71" t="s">
        <v>334</v>
      </c>
      <c r="BF42" s="71" t="s">
        <v>44</v>
      </c>
      <c r="BG42" s="165"/>
      <c r="BH42" s="165"/>
      <c r="BI42" s="165"/>
      <c r="BJ42" s="165"/>
      <c r="BK42" s="165"/>
    </row>
    <row r="43" spans="1:64" x14ac:dyDescent="0.25">
      <c r="N43" s="7" t="s">
        <v>80</v>
      </c>
      <c r="O43" s="7" t="s">
        <v>80</v>
      </c>
      <c r="P43" s="7" t="s">
        <v>43</v>
      </c>
      <c r="R43" s="7" t="s">
        <v>57</v>
      </c>
      <c r="T43" s="71" t="s">
        <v>47</v>
      </c>
      <c r="U43" s="7" t="s">
        <v>47</v>
      </c>
      <c r="X43" s="71" t="s">
        <v>80</v>
      </c>
      <c r="Z43" s="7" t="s">
        <v>45</v>
      </c>
      <c r="AA43" s="7" t="s">
        <v>44</v>
      </c>
      <c r="AB43" s="7" t="s">
        <v>47</v>
      </c>
      <c r="AC43" s="7" t="s">
        <v>44</v>
      </c>
      <c r="AD43" s="71" t="s">
        <v>47</v>
      </c>
      <c r="AE43" s="71" t="s">
        <v>47</v>
      </c>
      <c r="AF43" s="71" t="s">
        <v>334</v>
      </c>
      <c r="AG43" s="7" t="s">
        <v>47</v>
      </c>
      <c r="AH43" s="7">
        <v>25</v>
      </c>
      <c r="AI43" s="220">
        <v>2</v>
      </c>
      <c r="AK43" s="220">
        <v>2</v>
      </c>
      <c r="AW43" s="7" t="s">
        <v>44</v>
      </c>
      <c r="AY43" s="7" t="s">
        <v>50</v>
      </c>
      <c r="AZ43" s="7" t="s">
        <v>52</v>
      </c>
      <c r="BA43" s="7" t="s">
        <v>431</v>
      </c>
      <c r="BB43" s="7" t="s">
        <v>50</v>
      </c>
      <c r="BC43" s="7" t="s">
        <v>1001</v>
      </c>
      <c r="BD43" s="71" t="s">
        <v>52</v>
      </c>
      <c r="BE43" s="71" t="s">
        <v>45</v>
      </c>
      <c r="BF43" s="71" t="s">
        <v>81</v>
      </c>
      <c r="BG43" s="165"/>
      <c r="BH43" s="165"/>
      <c r="BI43" s="165"/>
      <c r="BJ43" s="165"/>
      <c r="BK43" s="165"/>
    </row>
    <row r="44" spans="1:64" x14ac:dyDescent="0.25">
      <c r="N44" s="7" t="s">
        <v>43</v>
      </c>
      <c r="O44" s="7" t="s">
        <v>43</v>
      </c>
      <c r="P44" s="7" t="s">
        <v>45</v>
      </c>
      <c r="R44" s="7" t="s">
        <v>47</v>
      </c>
      <c r="T44" s="7" t="s">
        <v>80</v>
      </c>
      <c r="U44" s="7" t="s">
        <v>45</v>
      </c>
      <c r="X44" s="7" t="s">
        <v>45</v>
      </c>
      <c r="Z44" s="7" t="s">
        <v>80</v>
      </c>
      <c r="AA44" s="7" t="s">
        <v>45</v>
      </c>
      <c r="AB44" s="7" t="s">
        <v>43</v>
      </c>
      <c r="AC44" s="7" t="s">
        <v>45</v>
      </c>
      <c r="AD44" s="71" t="s">
        <v>80</v>
      </c>
      <c r="AE44" s="7" t="s">
        <v>45</v>
      </c>
      <c r="AF44" s="71" t="s">
        <v>45</v>
      </c>
      <c r="AG44" s="7" t="s">
        <v>81</v>
      </c>
      <c r="AH44" s="7">
        <v>50</v>
      </c>
      <c r="AI44" s="220">
        <v>3</v>
      </c>
      <c r="AK44" s="220">
        <v>3</v>
      </c>
      <c r="AW44" s="7" t="s">
        <v>47</v>
      </c>
      <c r="AY44" s="7" t="s">
        <v>43</v>
      </c>
      <c r="AZ44" s="7" t="s">
        <v>51</v>
      </c>
      <c r="BA44" s="7" t="s">
        <v>50</v>
      </c>
      <c r="BB44" s="7" t="s">
        <v>71</v>
      </c>
      <c r="BC44" s="7" t="s">
        <v>1002</v>
      </c>
      <c r="BD44" s="7" t="s">
        <v>43</v>
      </c>
      <c r="BE44" s="7" t="s">
        <v>43</v>
      </c>
      <c r="BF44" s="7" t="s">
        <v>43</v>
      </c>
      <c r="BG44" s="165"/>
      <c r="BH44" s="165"/>
      <c r="BI44" s="165"/>
      <c r="BJ44" s="165"/>
      <c r="BK44" s="165"/>
    </row>
    <row r="45" spans="1:64" x14ac:dyDescent="0.25">
      <c r="N45" s="7" t="s">
        <v>47</v>
      </c>
      <c r="O45" s="7" t="s">
        <v>47</v>
      </c>
      <c r="P45" s="7" t="s">
        <v>81</v>
      </c>
      <c r="R45" s="7" t="s">
        <v>46</v>
      </c>
      <c r="T45" s="7" t="s">
        <v>45</v>
      </c>
      <c r="U45" s="7" t="s">
        <v>80</v>
      </c>
      <c r="X45" s="7" t="s">
        <v>81</v>
      </c>
      <c r="Z45" s="7" t="s">
        <v>47</v>
      </c>
      <c r="AB45" s="7" t="s">
        <v>80</v>
      </c>
      <c r="AD45" s="71" t="s">
        <v>53</v>
      </c>
      <c r="AE45" s="7" t="s">
        <v>80</v>
      </c>
      <c r="AF45" s="71" t="s">
        <v>47</v>
      </c>
      <c r="AG45" s="7" t="s">
        <v>44</v>
      </c>
      <c r="AH45" s="7">
        <v>70</v>
      </c>
      <c r="AI45" s="220">
        <v>4</v>
      </c>
      <c r="AK45" s="220">
        <v>4</v>
      </c>
      <c r="AW45" s="7" t="s">
        <v>53</v>
      </c>
      <c r="AY45" s="71" t="s">
        <v>53</v>
      </c>
      <c r="AZ45" s="71" t="s">
        <v>426</v>
      </c>
      <c r="BA45" s="7" t="s">
        <v>43</v>
      </c>
      <c r="BB45" s="7" t="s">
        <v>1339</v>
      </c>
      <c r="BC45" s="7" t="s">
        <v>53</v>
      </c>
      <c r="BE45" s="7" t="s">
        <v>53</v>
      </c>
      <c r="BF45" s="7" t="s">
        <v>53</v>
      </c>
      <c r="BG45" s="161" t="s">
        <v>51</v>
      </c>
    </row>
    <row r="46" spans="1:64" x14ac:dyDescent="0.2">
      <c r="N46" s="7" t="s">
        <v>45</v>
      </c>
      <c r="O46" s="7" t="s">
        <v>45</v>
      </c>
      <c r="P46" s="7" t="s">
        <v>80</v>
      </c>
      <c r="R46" s="7" t="s">
        <v>53</v>
      </c>
      <c r="T46" s="7" t="s">
        <v>53</v>
      </c>
      <c r="U46" s="71" t="s">
        <v>43</v>
      </c>
      <c r="X46" s="71" t="s">
        <v>47</v>
      </c>
      <c r="Z46" s="7" t="s">
        <v>81</v>
      </c>
      <c r="AB46" s="7" t="s">
        <v>53</v>
      </c>
      <c r="AD46" s="71" t="s">
        <v>43</v>
      </c>
      <c r="AE46" s="7" t="s">
        <v>81</v>
      </c>
      <c r="AF46" s="71" t="s">
        <v>43</v>
      </c>
      <c r="AG46" s="7" t="s">
        <v>43</v>
      </c>
      <c r="AI46" s="221"/>
      <c r="AK46" s="221"/>
      <c r="AW46" s="7" t="s">
        <v>45</v>
      </c>
      <c r="BA46" s="71" t="s">
        <v>426</v>
      </c>
      <c r="BB46" s="7" t="s">
        <v>547</v>
      </c>
      <c r="BC46" s="7" t="s">
        <v>43</v>
      </c>
      <c r="BG46" s="161" t="s">
        <v>50</v>
      </c>
    </row>
    <row r="47" spans="1:64" x14ac:dyDescent="0.2">
      <c r="P47" s="7" t="s">
        <v>53</v>
      </c>
      <c r="R47" s="7" t="s">
        <v>45</v>
      </c>
      <c r="Z47" s="7" t="s">
        <v>53</v>
      </c>
      <c r="AB47" s="7" t="s">
        <v>81</v>
      </c>
      <c r="AD47" s="71" t="s">
        <v>45</v>
      </c>
      <c r="AE47" s="7" t="s">
        <v>53</v>
      </c>
      <c r="AG47" s="7" t="s">
        <v>45</v>
      </c>
      <c r="AI47" s="221"/>
      <c r="AK47" s="221"/>
      <c r="BA47" s="7" t="s">
        <v>53</v>
      </c>
      <c r="BB47" s="7" t="s">
        <v>43</v>
      </c>
      <c r="BC47" s="71" t="s">
        <v>516</v>
      </c>
      <c r="BG47" s="161" t="s">
        <v>71</v>
      </c>
    </row>
    <row r="48" spans="1:64" x14ac:dyDescent="0.2">
      <c r="P48" s="7" t="s">
        <v>47</v>
      </c>
      <c r="AI48" s="221"/>
      <c r="AK48" s="221"/>
      <c r="BG48" s="161" t="s">
        <v>77</v>
      </c>
    </row>
    <row r="49" spans="35:59" x14ac:dyDescent="0.2">
      <c r="AI49" s="221"/>
      <c r="AK49" s="221"/>
      <c r="BG49" s="161" t="s">
        <v>78</v>
      </c>
    </row>
    <row r="50" spans="35:59" x14ac:dyDescent="0.2">
      <c r="AI50" s="221"/>
      <c r="AK50" s="221"/>
      <c r="BG50" s="161" t="s">
        <v>79</v>
      </c>
    </row>
    <row r="51" spans="35:59" x14ac:dyDescent="0.2">
      <c r="AI51" s="221"/>
      <c r="AK51" s="221"/>
      <c r="BG51" s="161" t="s">
        <v>80</v>
      </c>
    </row>
    <row r="52" spans="35:59" x14ac:dyDescent="0.2">
      <c r="AI52" s="221"/>
      <c r="AK52" s="221"/>
      <c r="BG52" s="161" t="s">
        <v>80</v>
      </c>
    </row>
    <row r="53" spans="35:59" x14ac:dyDescent="0.2">
      <c r="BG53" s="161" t="s">
        <v>81</v>
      </c>
    </row>
    <row r="54" spans="35:59" x14ac:dyDescent="0.2">
      <c r="BG54" s="161" t="s">
        <v>76</v>
      </c>
    </row>
  </sheetData>
  <mergeCells count="8">
    <mergeCell ref="BG2:BH2"/>
    <mergeCell ref="BI2:BJ2"/>
    <mergeCell ref="AY1:BD1"/>
    <mergeCell ref="E2:F2"/>
    <mergeCell ref="L2:M2"/>
    <mergeCell ref="AH2:AI2"/>
    <mergeCell ref="AJ2:AK2"/>
    <mergeCell ref="AW2:AX2"/>
  </mergeCells>
  <dataValidations count="25">
    <dataValidation type="list" allowBlank="1" showInputMessage="1" showErrorMessage="1" sqref="X5:X41">
      <formula1>$X$42:$X$46</formula1>
    </dataValidation>
    <dataValidation type="list" allowBlank="1" showInputMessage="1" showErrorMessage="1" sqref="AE5:AE41">
      <formula1>$AE$42:$AE$47</formula1>
    </dataValidation>
    <dataValidation type="list" allowBlank="1" showInputMessage="1" showErrorMessage="1" sqref="BA5:BA41">
      <formula1>$BA$42:$BA$47</formula1>
    </dataValidation>
    <dataValidation type="list" allowBlank="1" showInputMessage="1" showErrorMessage="1" sqref="AY5:AY41">
      <formula1>$AY$42:$AY$45</formula1>
    </dataValidation>
    <dataValidation type="list" allowBlank="1" showInputMessage="1" showErrorMessage="1" sqref="AG5:AG41">
      <formula1>$AG$42:$AG$47</formula1>
    </dataValidation>
    <dataValidation type="list" allowBlank="1" showInputMessage="1" showErrorMessage="1" sqref="U5:V41">
      <formula1>$U$42:$U$46</formula1>
    </dataValidation>
    <dataValidation type="list" allowBlank="1" showInputMessage="1" showErrorMessage="1" sqref="T5:T41">
      <formula1>$T$42:$T$46</formula1>
    </dataValidation>
    <dataValidation type="list" allowBlank="1" showInputMessage="1" showErrorMessage="1" sqref="N5:O41">
      <formula1>$N$42:$N$46</formula1>
    </dataValidation>
    <dataValidation type="list" allowBlank="1" showInputMessage="1" showErrorMessage="1" sqref="AF5:AF41 AJ17">
      <formula1>$AF$42:$AF$46</formula1>
    </dataValidation>
    <dataValidation type="list" allowBlank="1" showInputMessage="1" showErrorMessage="1" sqref="AA5:AA41">
      <formula1>$AA$42:$AA$44</formula1>
    </dataValidation>
    <dataValidation type="list" allowBlank="1" showInputMessage="1" showErrorMessage="1" sqref="AC5:AC41">
      <formula1>$AC$42:$AC$44</formula1>
    </dataValidation>
    <dataValidation type="list" allowBlank="1" showInputMessage="1" showErrorMessage="1" sqref="BD5:BD41">
      <formula1>$BD$42:$BD$44</formula1>
    </dataValidation>
    <dataValidation type="list" allowBlank="1" showInputMessage="1" showErrorMessage="1" sqref="AI40:AI41 AI24:AI31 AI33:AI38 AI5:AI15 AI17:AI21">
      <formula1>$AI$42:$AI$45</formula1>
    </dataValidation>
    <dataValidation type="list" allowBlank="1" showInputMessage="1" showErrorMessage="1" sqref="AK24:AK25 AK19:AK21 AK32:AK37 AK5:AK9 AK11:AK12 AK27 AK40 AK30 AK17">
      <formula1>$AK$42:$AK$45</formula1>
    </dataValidation>
    <dataValidation type="list" allowBlank="1" showInputMessage="1" showErrorMessage="1" sqref="BF5:BF41">
      <formula1>$BF$42:$BF$45</formula1>
    </dataValidation>
    <dataValidation type="list" allowBlank="1" showInputMessage="1" showErrorMessage="1" sqref="BE5:BE41">
      <formula1>$BE$42:$BE$45</formula1>
    </dataValidation>
    <dataValidation type="list" allowBlank="1" showInputMessage="1" showErrorMessage="1" sqref="R5:R41">
      <formula1>$R$42:$R$47</formula1>
    </dataValidation>
    <dataValidation type="list" allowBlank="1" showInputMessage="1" showErrorMessage="1" sqref="AB5:AB41">
      <formula1>$AB$42:$AB$47</formula1>
    </dataValidation>
    <dataValidation type="list" allowBlank="1" showInputMessage="1" showErrorMessage="1" sqref="AW5:AW41">
      <formula1>$AW$42:$AW$46</formula1>
    </dataValidation>
    <dataValidation type="list" allowBlank="1" showInputMessage="1" showErrorMessage="1" sqref="AZ5:AZ41">
      <formula1>$AZ$42:$AZ$45</formula1>
    </dataValidation>
    <dataValidation type="list" allowBlank="1" showInputMessage="1" showErrorMessage="1" sqref="BC5:BC41">
      <formula1>$BC$42:$BC$47</formula1>
    </dataValidation>
    <dataValidation type="list" allowBlank="1" showInputMessage="1" showErrorMessage="1" sqref="AD5:AD41">
      <formula1>$AD$42:$AD$47</formula1>
    </dataValidation>
    <dataValidation type="list" allowBlank="1" showInputMessage="1" showErrorMessage="1" sqref="Z5:Z41">
      <formula1>$Z$42:$Z$47</formula1>
    </dataValidation>
    <dataValidation type="list" allowBlank="1" showInputMessage="1" showErrorMessage="1" sqref="P5:P41">
      <formula1>$P$42:$P$48</formula1>
    </dataValidation>
    <dataValidation type="list" allowBlank="1" showInputMessage="1" showErrorMessage="1" sqref="BB5:BB41">
      <formula1>$BB$42:$BB$47</formula1>
    </dataValidation>
  </dataValidations>
  <pageMargins left="0.7" right="0.7" top="0.75" bottom="0.75" header="0.3" footer="0.3"/>
  <pageSetup paperSize="9"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55"/>
  <sheetViews>
    <sheetView topLeftCell="A3" zoomScaleNormal="100" workbookViewId="0">
      <pane xSplit="3" ySplit="3" topLeftCell="D6" activePane="bottomRight" state="frozen"/>
      <selection activeCell="A3" sqref="A3"/>
      <selection pane="topRight" activeCell="D3" sqref="D3"/>
      <selection pane="bottomLeft" activeCell="A6" sqref="A6"/>
      <selection pane="bottomRight" activeCell="M28" sqref="M28"/>
    </sheetView>
  </sheetViews>
  <sheetFormatPr defaultRowHeight="15" x14ac:dyDescent="0.25"/>
  <cols>
    <col min="1" max="1" width="5.7109375" style="86" customWidth="1"/>
    <col min="2" max="2" width="8.28515625" style="87" customWidth="1"/>
    <col min="3" max="3" width="9.5703125" style="87" customWidth="1"/>
    <col min="4" max="4" width="7.5703125" style="87" customWidth="1"/>
    <col min="5" max="6" width="9.5703125" style="87" customWidth="1"/>
    <col min="7" max="7" width="10.140625" style="87" customWidth="1"/>
    <col min="8" max="8" width="9.140625" style="87" customWidth="1"/>
    <col min="9" max="9" width="6" style="87" customWidth="1"/>
    <col min="10" max="10" width="9.140625" style="87" customWidth="1"/>
    <col min="11" max="11" width="4.42578125" style="87" customWidth="1"/>
    <col min="12" max="12" width="10.42578125" style="7" customWidth="1"/>
    <col min="13" max="13" width="12.28515625" style="7" customWidth="1"/>
    <col min="14" max="15" width="17.140625" style="7" customWidth="1"/>
    <col min="16" max="16" width="19.140625" style="7" customWidth="1"/>
    <col min="17" max="17" width="12.140625" style="7" customWidth="1"/>
    <col min="18" max="18" width="19.7109375" style="7" customWidth="1"/>
    <col min="19" max="19" width="17.42578125" style="7" customWidth="1"/>
    <col min="20" max="20" width="14.42578125" style="7" customWidth="1"/>
    <col min="21" max="21" width="9.42578125" style="7" customWidth="1"/>
    <col min="22" max="22" width="9.7109375" style="7" customWidth="1"/>
    <col min="23" max="23" width="12.5703125" style="7" customWidth="1"/>
    <col min="24" max="24" width="12.85546875" style="7" customWidth="1"/>
    <col min="25" max="25" width="7.140625" style="7" customWidth="1"/>
    <col min="26" max="26" width="24.5703125" style="7" customWidth="1"/>
    <col min="27" max="27" width="24.5703125" style="7" hidden="1" customWidth="1"/>
    <col min="28" max="29" width="17.140625" style="43" customWidth="1"/>
    <col min="30" max="30" width="19.140625" style="7" customWidth="1"/>
    <col min="31" max="31" width="16.5703125" style="7" customWidth="1"/>
    <col min="32" max="32" width="9.42578125" style="7" customWidth="1"/>
    <col min="33" max="33" width="7" style="45" customWidth="1"/>
    <col min="34" max="34" width="8.7109375" style="7" customWidth="1"/>
    <col min="35" max="35" width="5.85546875" style="45" customWidth="1"/>
    <col min="36" max="45" width="3.7109375" style="7" customWidth="1"/>
    <col min="46" max="46" width="6.5703125" style="7" customWidth="1"/>
    <col min="47" max="47" width="20.28515625" style="7" customWidth="1"/>
    <col min="48" max="48" width="9.140625" style="7"/>
    <col min="49" max="49" width="35.85546875" style="7" customWidth="1"/>
    <col min="50" max="50" width="13.7109375" style="7" customWidth="1"/>
    <col min="51" max="51" width="28.42578125" style="7" customWidth="1"/>
    <col min="52" max="52" width="21.85546875" style="7" customWidth="1"/>
    <col min="53" max="53" width="27.28515625" style="7" customWidth="1"/>
    <col min="54" max="54" width="23.28515625" style="7" customWidth="1"/>
    <col min="55" max="57" width="11.42578125" style="7" customWidth="1"/>
    <col min="58" max="58" width="10.7109375" style="7" customWidth="1"/>
    <col min="59" max="59" width="10.85546875" style="7" customWidth="1"/>
    <col min="60" max="60" width="101.42578125" style="315" customWidth="1"/>
  </cols>
  <sheetData>
    <row r="1" spans="1:60" x14ac:dyDescent="0.25">
      <c r="A1" s="72"/>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s="351" t="s">
        <v>33</v>
      </c>
      <c r="AX1" s="351"/>
      <c r="AY1" s="351"/>
      <c r="AZ1" s="351"/>
      <c r="BA1" s="351"/>
      <c r="BB1" s="351"/>
    </row>
    <row r="2" spans="1:60" x14ac:dyDescent="0.25">
      <c r="A2" s="72"/>
      <c r="B2" s="73"/>
      <c r="C2" s="73"/>
      <c r="D2" s="74"/>
      <c r="E2" s="349" t="s">
        <v>93</v>
      </c>
      <c r="F2" s="350"/>
      <c r="G2" s="73"/>
      <c r="H2" s="74"/>
      <c r="I2" s="74"/>
      <c r="J2" s="74"/>
      <c r="K2" s="74"/>
      <c r="L2" s="48"/>
      <c r="M2" s="49"/>
      <c r="N2" s="64"/>
      <c r="O2" s="64"/>
      <c r="P2" s="64"/>
      <c r="Q2" s="64"/>
      <c r="R2" s="64"/>
      <c r="S2" s="64"/>
      <c r="T2" s="50"/>
      <c r="U2" s="50"/>
      <c r="V2" s="64"/>
      <c r="W2" s="50"/>
      <c r="X2" s="64"/>
      <c r="Y2" s="64"/>
      <c r="Z2" s="64"/>
      <c r="AA2" s="64"/>
      <c r="AB2" s="64"/>
      <c r="AC2" s="64"/>
      <c r="AD2" s="64"/>
      <c r="AE2" s="64"/>
      <c r="AF2" s="48"/>
      <c r="AG2" s="49"/>
      <c r="AH2" s="48"/>
      <c r="AI2" s="49"/>
      <c r="AJ2" s="64"/>
      <c r="AK2" s="64"/>
      <c r="AL2" s="64"/>
      <c r="AM2" s="64"/>
      <c r="AN2" s="64"/>
      <c r="AO2" s="64"/>
      <c r="AP2" s="64"/>
      <c r="AQ2" s="64"/>
      <c r="AR2" s="64"/>
      <c r="AS2" s="64"/>
      <c r="AT2" s="64"/>
      <c r="AU2" s="64"/>
      <c r="AV2" s="64"/>
      <c r="AW2" s="65"/>
      <c r="AX2" s="51"/>
      <c r="AY2" s="65"/>
      <c r="AZ2" s="65"/>
      <c r="BA2" s="65"/>
      <c r="BB2" s="65"/>
    </row>
    <row r="3" spans="1:60" ht="81.95" customHeight="1" x14ac:dyDescent="0.25">
      <c r="A3" s="75" t="s">
        <v>37</v>
      </c>
      <c r="B3" s="76" t="s">
        <v>1</v>
      </c>
      <c r="C3" s="76" t="s">
        <v>0</v>
      </c>
      <c r="D3" s="76"/>
      <c r="E3" s="77" t="s">
        <v>1</v>
      </c>
      <c r="F3" s="77" t="s">
        <v>0</v>
      </c>
      <c r="G3" s="78" t="s">
        <v>36</v>
      </c>
      <c r="H3" s="79" t="s">
        <v>84</v>
      </c>
      <c r="I3" s="79" t="s">
        <v>86</v>
      </c>
      <c r="J3" s="79" t="s">
        <v>85</v>
      </c>
      <c r="K3" s="80" t="s">
        <v>87</v>
      </c>
      <c r="L3" s="342" t="s">
        <v>56</v>
      </c>
      <c r="M3" s="343"/>
      <c r="N3" s="10" t="s">
        <v>11</v>
      </c>
      <c r="O3" s="199" t="s">
        <v>514</v>
      </c>
      <c r="P3" s="11" t="s">
        <v>8</v>
      </c>
      <c r="Q3" s="37" t="s">
        <v>92</v>
      </c>
      <c r="R3" s="12" t="s">
        <v>1376</v>
      </c>
      <c r="S3" s="12" t="s">
        <v>10</v>
      </c>
      <c r="T3" s="205" t="s">
        <v>766</v>
      </c>
      <c r="U3" s="166" t="s">
        <v>630</v>
      </c>
      <c r="V3" s="13" t="s">
        <v>66</v>
      </c>
      <c r="W3" s="40" t="s">
        <v>67</v>
      </c>
      <c r="X3" s="12" t="s">
        <v>15</v>
      </c>
      <c r="Y3" s="12" t="s">
        <v>42</v>
      </c>
      <c r="Z3" s="14" t="s">
        <v>18</v>
      </c>
      <c r="AA3" s="15" t="s">
        <v>41</v>
      </c>
      <c r="AB3" s="156" t="s">
        <v>519</v>
      </c>
      <c r="AC3" s="168" t="s">
        <v>527</v>
      </c>
      <c r="AD3" s="15" t="s">
        <v>20</v>
      </c>
      <c r="AE3" s="15" t="s">
        <v>21</v>
      </c>
      <c r="AF3" s="344" t="s">
        <v>59</v>
      </c>
      <c r="AG3" s="345"/>
      <c r="AH3" s="344" t="s">
        <v>58</v>
      </c>
      <c r="AI3" s="345"/>
      <c r="AJ3" s="352" t="s">
        <v>39</v>
      </c>
      <c r="AK3" s="352"/>
      <c r="AL3" s="352"/>
      <c r="AM3" s="352"/>
      <c r="AN3" s="352"/>
      <c r="AO3" s="352"/>
      <c r="AP3" s="352"/>
      <c r="AQ3" s="352"/>
      <c r="AR3" s="352"/>
      <c r="AS3" s="352"/>
      <c r="AT3" s="352"/>
      <c r="AU3" s="6" t="s">
        <v>24</v>
      </c>
      <c r="AV3" s="16"/>
      <c r="AW3" s="15" t="s">
        <v>25</v>
      </c>
      <c r="AX3" s="44" t="s">
        <v>68</v>
      </c>
      <c r="AY3" s="17" t="s">
        <v>27</v>
      </c>
      <c r="AZ3" s="18" t="s">
        <v>28</v>
      </c>
      <c r="BA3" s="18" t="s">
        <v>31</v>
      </c>
      <c r="BB3" s="19" t="s">
        <v>32</v>
      </c>
      <c r="BC3" s="348" t="s">
        <v>83</v>
      </c>
      <c r="BD3" s="348"/>
      <c r="BE3" s="348" t="s">
        <v>82</v>
      </c>
      <c r="BF3" s="348"/>
      <c r="BG3" s="9"/>
      <c r="BH3" s="290"/>
    </row>
    <row r="4" spans="1:60" ht="107.45" customHeight="1" x14ac:dyDescent="0.25">
      <c r="A4" s="75"/>
      <c r="B4" s="76"/>
      <c r="C4" s="76"/>
      <c r="D4" s="76" t="s">
        <v>513</v>
      </c>
      <c r="E4" s="76"/>
      <c r="F4" s="76"/>
      <c r="G4" s="78"/>
      <c r="H4" s="78"/>
      <c r="I4" s="78"/>
      <c r="J4" s="78"/>
      <c r="K4" s="78"/>
      <c r="L4" s="38" t="s">
        <v>54</v>
      </c>
      <c r="M4" s="38" t="s">
        <v>55</v>
      </c>
      <c r="N4" s="20" t="s">
        <v>7</v>
      </c>
      <c r="O4" s="199" t="s">
        <v>533</v>
      </c>
      <c r="P4" s="20" t="s">
        <v>6</v>
      </c>
      <c r="Q4" s="37" t="s">
        <v>65</v>
      </c>
      <c r="R4" s="21" t="s">
        <v>13</v>
      </c>
      <c r="S4" s="22" t="s">
        <v>14</v>
      </c>
      <c r="T4" s="206" t="s">
        <v>539</v>
      </c>
      <c r="U4" s="23"/>
      <c r="V4" s="23"/>
      <c r="W4" s="23"/>
      <c r="X4" s="22" t="s">
        <v>62</v>
      </c>
      <c r="Y4" s="22" t="s">
        <v>16</v>
      </c>
      <c r="Z4" s="21" t="s">
        <v>17</v>
      </c>
      <c r="AA4" s="21" t="s">
        <v>19</v>
      </c>
      <c r="AB4" s="41" t="s">
        <v>70</v>
      </c>
      <c r="AC4" s="170" t="s">
        <v>437</v>
      </c>
      <c r="AD4" s="21" t="s">
        <v>40</v>
      </c>
      <c r="AE4" s="21" t="s">
        <v>22</v>
      </c>
      <c r="AF4" s="24" t="s">
        <v>61</v>
      </c>
      <c r="AG4" s="268" t="s">
        <v>1416</v>
      </c>
      <c r="AH4" s="24" t="s">
        <v>60</v>
      </c>
      <c r="AI4" s="268" t="s">
        <v>1416</v>
      </c>
      <c r="AJ4" s="25">
        <v>1</v>
      </c>
      <c r="AK4" s="25">
        <v>2</v>
      </c>
      <c r="AL4" s="25">
        <v>3</v>
      </c>
      <c r="AM4" s="25">
        <v>4</v>
      </c>
      <c r="AN4" s="25">
        <v>5</v>
      </c>
      <c r="AO4" s="25">
        <v>6</v>
      </c>
      <c r="AP4" s="25">
        <v>7</v>
      </c>
      <c r="AQ4" s="25">
        <v>8</v>
      </c>
      <c r="AR4" s="26">
        <v>9</v>
      </c>
      <c r="AS4" s="26">
        <v>10</v>
      </c>
      <c r="AT4" s="24" t="s">
        <v>38</v>
      </c>
      <c r="AU4" s="27" t="s">
        <v>23</v>
      </c>
      <c r="AV4" s="28" t="s">
        <v>95</v>
      </c>
      <c r="AW4" s="21" t="s">
        <v>26</v>
      </c>
      <c r="AX4" s="21" t="s">
        <v>425</v>
      </c>
      <c r="AY4" s="29" t="s">
        <v>35</v>
      </c>
      <c r="AZ4" s="21" t="s">
        <v>29</v>
      </c>
      <c r="BA4" s="29" t="s">
        <v>30</v>
      </c>
      <c r="BB4" s="59" t="s">
        <v>34</v>
      </c>
      <c r="BC4" s="163" t="s">
        <v>88</v>
      </c>
      <c r="BD4" s="163" t="s">
        <v>89</v>
      </c>
      <c r="BE4" s="163" t="s">
        <v>75</v>
      </c>
      <c r="BF4" s="163" t="s">
        <v>90</v>
      </c>
      <c r="BG4" s="163" t="s">
        <v>91</v>
      </c>
      <c r="BH4" s="316" t="s">
        <v>1418</v>
      </c>
    </row>
    <row r="5" spans="1:60" x14ac:dyDescent="0.25">
      <c r="A5" s="81"/>
      <c r="B5" s="82" t="s">
        <v>94</v>
      </c>
      <c r="C5" s="82"/>
      <c r="D5" s="82"/>
      <c r="E5" s="82"/>
      <c r="F5" s="82"/>
      <c r="G5" s="83"/>
      <c r="H5" s="83"/>
      <c r="I5" s="83"/>
      <c r="J5" s="83"/>
      <c r="K5" s="83"/>
      <c r="L5" s="55"/>
      <c r="M5" s="55"/>
      <c r="N5" s="55" t="s">
        <v>72</v>
      </c>
      <c r="O5" s="55"/>
      <c r="P5" s="55" t="s">
        <v>72</v>
      </c>
      <c r="Q5" s="53" t="s">
        <v>72</v>
      </c>
      <c r="R5" s="53" t="s">
        <v>72</v>
      </c>
      <c r="S5" s="52" t="s">
        <v>72</v>
      </c>
      <c r="T5" s="52"/>
      <c r="U5" s="54" t="s">
        <v>72</v>
      </c>
      <c r="V5" s="54" t="s">
        <v>72</v>
      </c>
      <c r="W5" s="54" t="s">
        <v>72</v>
      </c>
      <c r="X5" s="52" t="s">
        <v>72</v>
      </c>
      <c r="Y5" s="52" t="s">
        <v>73</v>
      </c>
      <c r="Z5" s="53" t="s">
        <v>73</v>
      </c>
      <c r="AA5" s="53" t="s">
        <v>73</v>
      </c>
      <c r="AB5" s="53" t="s">
        <v>73</v>
      </c>
      <c r="AC5" s="53" t="s">
        <v>73</v>
      </c>
      <c r="AD5" s="53" t="s">
        <v>73</v>
      </c>
      <c r="AE5" s="53" t="s">
        <v>73</v>
      </c>
      <c r="AF5" s="52" t="s">
        <v>73</v>
      </c>
      <c r="AG5" s="265"/>
      <c r="AH5" s="52" t="s">
        <v>73</v>
      </c>
      <c r="AI5" s="265"/>
      <c r="AJ5" s="56"/>
      <c r="AK5" s="56"/>
      <c r="AL5" s="56"/>
      <c r="AM5" s="56"/>
      <c r="AN5" s="56"/>
      <c r="AO5" s="56"/>
      <c r="AP5" s="56"/>
      <c r="AQ5" s="56"/>
      <c r="AR5" s="57"/>
      <c r="AS5" s="57"/>
      <c r="AT5" s="52"/>
      <c r="AU5" s="68" t="s">
        <v>74</v>
      </c>
      <c r="AV5" s="336" t="s">
        <v>74</v>
      </c>
      <c r="AW5" s="52" t="s">
        <v>73</v>
      </c>
      <c r="AX5" s="52" t="s">
        <v>73</v>
      </c>
      <c r="AY5" s="52" t="s">
        <v>73</v>
      </c>
      <c r="AZ5" s="52" t="s">
        <v>73</v>
      </c>
      <c r="BA5" s="52" t="s">
        <v>73</v>
      </c>
      <c r="BB5" s="60" t="s">
        <v>72</v>
      </c>
      <c r="BC5" s="54"/>
      <c r="BD5" s="54"/>
      <c r="BE5" s="54"/>
      <c r="BF5" s="54"/>
      <c r="BG5" s="54"/>
      <c r="BH5" s="317"/>
    </row>
    <row r="6" spans="1:60" x14ac:dyDescent="0.25">
      <c r="A6" s="88" t="s">
        <v>170</v>
      </c>
      <c r="B6" s="89">
        <v>154379.69249999989</v>
      </c>
      <c r="C6" s="89">
        <v>764473.43439999968</v>
      </c>
      <c r="D6" s="89"/>
      <c r="E6" s="210"/>
      <c r="F6" s="210"/>
      <c r="G6" s="85"/>
      <c r="H6" s="85"/>
      <c r="I6" s="85"/>
      <c r="J6" s="85"/>
      <c r="K6" s="85"/>
      <c r="L6" s="23"/>
      <c r="M6" s="23"/>
      <c r="N6" s="35"/>
      <c r="O6" s="35"/>
      <c r="P6" s="36"/>
      <c r="Q6" s="23"/>
      <c r="R6" s="23"/>
      <c r="S6" s="32" t="s">
        <v>12</v>
      </c>
      <c r="T6" s="32"/>
      <c r="U6" s="23"/>
      <c r="V6" s="23"/>
      <c r="W6" s="23"/>
      <c r="X6" s="31"/>
      <c r="Y6" s="31"/>
      <c r="Z6" s="23"/>
      <c r="AA6" s="23"/>
      <c r="AB6" s="42"/>
      <c r="AC6" s="42"/>
      <c r="AD6" s="23"/>
      <c r="AE6" s="23"/>
      <c r="AF6" s="23"/>
      <c r="AG6" s="263"/>
      <c r="AH6" s="23"/>
      <c r="AI6" s="263"/>
      <c r="AJ6" s="23"/>
      <c r="AK6" s="23"/>
      <c r="AL6" s="23"/>
      <c r="AM6" s="23"/>
      <c r="AN6" s="23"/>
      <c r="AO6" s="23"/>
      <c r="AP6" s="23"/>
      <c r="AQ6" s="23"/>
      <c r="AR6" s="23"/>
      <c r="AS6" s="23"/>
      <c r="AT6" s="23">
        <f>SUM(AJ6:AS6)/10</f>
        <v>0</v>
      </c>
      <c r="AU6" s="23"/>
      <c r="AV6" s="23"/>
      <c r="AW6" s="23"/>
      <c r="AX6" s="23"/>
      <c r="AY6" s="33"/>
      <c r="AZ6" s="23"/>
      <c r="BA6" s="34"/>
      <c r="BB6" s="61"/>
      <c r="BC6" s="23"/>
      <c r="BD6" s="23"/>
      <c r="BE6" s="23"/>
      <c r="BF6" s="23"/>
      <c r="BG6" s="23"/>
    </row>
    <row r="7" spans="1:60" ht="43.5" x14ac:dyDescent="0.25">
      <c r="A7" s="88" t="s">
        <v>171</v>
      </c>
      <c r="B7" s="89">
        <v>153184.46270000003</v>
      </c>
      <c r="C7" s="89">
        <v>763608.69830000028</v>
      </c>
      <c r="D7" s="139" t="s">
        <v>1180</v>
      </c>
      <c r="E7" s="84"/>
      <c r="F7" s="84"/>
      <c r="G7" s="85" t="s">
        <v>1208</v>
      </c>
      <c r="H7" s="85" t="s">
        <v>1209</v>
      </c>
      <c r="I7" s="85">
        <v>360</v>
      </c>
      <c r="J7" s="85" t="s">
        <v>1210</v>
      </c>
      <c r="K7" s="85">
        <v>360</v>
      </c>
      <c r="L7" s="23" t="s">
        <v>1179</v>
      </c>
      <c r="M7" s="23"/>
      <c r="N7" s="35" t="s">
        <v>43</v>
      </c>
      <c r="O7" s="35"/>
      <c r="P7" s="212" t="s">
        <v>43</v>
      </c>
      <c r="Q7" s="23">
        <v>0</v>
      </c>
      <c r="R7" s="23" t="s">
        <v>44</v>
      </c>
      <c r="S7" s="198" t="s">
        <v>43</v>
      </c>
      <c r="T7" s="198" t="s">
        <v>44</v>
      </c>
      <c r="U7" s="23" t="s">
        <v>53</v>
      </c>
      <c r="V7" s="23">
        <v>0</v>
      </c>
      <c r="W7" s="23" t="s">
        <v>43</v>
      </c>
      <c r="X7" s="23" t="s">
        <v>44</v>
      </c>
      <c r="Y7" s="23"/>
      <c r="Z7" s="23" t="s">
        <v>44</v>
      </c>
      <c r="AA7" s="23"/>
      <c r="AB7" s="42" t="s">
        <v>47</v>
      </c>
      <c r="AC7" s="42" t="s">
        <v>47</v>
      </c>
      <c r="AD7" s="23" t="s">
        <v>43</v>
      </c>
      <c r="AE7" s="23" t="s">
        <v>44</v>
      </c>
      <c r="AF7" s="23">
        <v>70</v>
      </c>
      <c r="AG7" s="263">
        <v>4</v>
      </c>
      <c r="AH7" s="23" t="s">
        <v>43</v>
      </c>
      <c r="AI7" s="263"/>
      <c r="AJ7" s="23">
        <v>5</v>
      </c>
      <c r="AK7" s="23">
        <v>6</v>
      </c>
      <c r="AL7" s="23">
        <v>8</v>
      </c>
      <c r="AM7" s="23">
        <v>4</v>
      </c>
      <c r="AN7" s="23">
        <v>6</v>
      </c>
      <c r="AO7" s="23">
        <v>9</v>
      </c>
      <c r="AP7" s="23">
        <v>4</v>
      </c>
      <c r="AQ7" s="23">
        <v>2</v>
      </c>
      <c r="AR7" s="23">
        <v>4</v>
      </c>
      <c r="AS7" s="23">
        <v>8</v>
      </c>
      <c r="AT7" s="23">
        <f t="shared" ref="AT7:AT42" si="0">SUM(AJ7:AS7)/10</f>
        <v>5.6</v>
      </c>
      <c r="AU7" s="23" t="s">
        <v>48</v>
      </c>
      <c r="AV7" s="23">
        <v>5</v>
      </c>
      <c r="AW7" s="23" t="s">
        <v>53</v>
      </c>
      <c r="AX7" s="23" t="s">
        <v>43</v>
      </c>
      <c r="AY7" s="23" t="s">
        <v>51</v>
      </c>
      <c r="AZ7" s="23" t="s">
        <v>43</v>
      </c>
      <c r="BA7" s="23" t="s">
        <v>1212</v>
      </c>
      <c r="BB7" s="61" t="s">
        <v>43</v>
      </c>
      <c r="BC7" s="23" t="s">
        <v>44</v>
      </c>
      <c r="BD7" s="23" t="s">
        <v>538</v>
      </c>
      <c r="BE7" s="23" t="s">
        <v>44</v>
      </c>
      <c r="BF7" s="23" t="s">
        <v>51</v>
      </c>
      <c r="BG7" s="23" t="s">
        <v>80</v>
      </c>
      <c r="BH7" s="315" t="s">
        <v>1213</v>
      </c>
    </row>
    <row r="8" spans="1:60" x14ac:dyDescent="0.25">
      <c r="A8" s="88" t="s">
        <v>172</v>
      </c>
      <c r="B8" s="89">
        <v>153089.1043999996</v>
      </c>
      <c r="C8" s="89">
        <v>763178.20439999923</v>
      </c>
      <c r="D8" s="139" t="s">
        <v>1180</v>
      </c>
      <c r="E8" s="210">
        <v>153080</v>
      </c>
      <c r="F8" s="210">
        <v>763162</v>
      </c>
      <c r="G8" s="85" t="s">
        <v>1234</v>
      </c>
      <c r="H8" s="85" t="s">
        <v>1232</v>
      </c>
      <c r="I8" s="85">
        <v>360</v>
      </c>
      <c r="J8" s="85" t="s">
        <v>1233</v>
      </c>
      <c r="K8" s="85">
        <v>360</v>
      </c>
      <c r="L8" s="23" t="s">
        <v>1220</v>
      </c>
      <c r="M8" s="23"/>
      <c r="N8" s="23" t="s">
        <v>43</v>
      </c>
      <c r="O8" s="23"/>
      <c r="P8" s="23" t="s">
        <v>43</v>
      </c>
      <c r="Q8" s="23">
        <v>10</v>
      </c>
      <c r="R8" s="23" t="s">
        <v>44</v>
      </c>
      <c r="S8" s="23" t="s">
        <v>44</v>
      </c>
      <c r="T8" s="23" t="s">
        <v>44</v>
      </c>
      <c r="U8" s="23">
        <v>60</v>
      </c>
      <c r="V8" s="23">
        <v>5</v>
      </c>
      <c r="W8" s="23" t="s">
        <v>43</v>
      </c>
      <c r="X8" s="23" t="s">
        <v>44</v>
      </c>
      <c r="Y8" s="23"/>
      <c r="Z8" s="23" t="s">
        <v>43</v>
      </c>
      <c r="AA8" s="23"/>
      <c r="AB8" s="42" t="s">
        <v>47</v>
      </c>
      <c r="AC8" s="42" t="s">
        <v>47</v>
      </c>
      <c r="AD8" s="23" t="s">
        <v>43</v>
      </c>
      <c r="AE8" s="23" t="s">
        <v>48</v>
      </c>
      <c r="AF8" s="23">
        <v>40</v>
      </c>
      <c r="AG8" s="263">
        <v>3</v>
      </c>
      <c r="AH8" s="23">
        <v>50</v>
      </c>
      <c r="AI8" s="263">
        <v>3</v>
      </c>
      <c r="AJ8" s="23">
        <v>5</v>
      </c>
      <c r="AK8" s="23">
        <v>3</v>
      </c>
      <c r="AL8" s="23">
        <v>3</v>
      </c>
      <c r="AM8" s="23">
        <v>3</v>
      </c>
      <c r="AN8" s="23">
        <v>7</v>
      </c>
      <c r="AO8" s="23">
        <v>9</v>
      </c>
      <c r="AP8" s="23">
        <v>4</v>
      </c>
      <c r="AQ8" s="23">
        <v>5</v>
      </c>
      <c r="AR8" s="23">
        <v>6</v>
      </c>
      <c r="AS8" s="23">
        <v>6</v>
      </c>
      <c r="AT8" s="23">
        <f t="shared" si="0"/>
        <v>5.0999999999999996</v>
      </c>
      <c r="AU8" s="23" t="s">
        <v>48</v>
      </c>
      <c r="AV8" s="23">
        <v>9</v>
      </c>
      <c r="AW8" s="23" t="s">
        <v>53</v>
      </c>
      <c r="AX8" s="23" t="s">
        <v>43</v>
      </c>
      <c r="AY8" s="23" t="s">
        <v>51</v>
      </c>
      <c r="AZ8" s="23" t="s">
        <v>51</v>
      </c>
      <c r="BA8" s="23" t="s">
        <v>53</v>
      </c>
      <c r="BB8" s="61" t="s">
        <v>43</v>
      </c>
      <c r="BC8" s="23" t="s">
        <v>44</v>
      </c>
      <c r="BD8" s="23" t="s">
        <v>538</v>
      </c>
      <c r="BE8" s="23" t="s">
        <v>80</v>
      </c>
      <c r="BF8" s="23" t="s">
        <v>51</v>
      </c>
      <c r="BG8" s="23" t="s">
        <v>80</v>
      </c>
      <c r="BH8" s="315" t="s">
        <v>1235</v>
      </c>
    </row>
    <row r="9" spans="1:60" x14ac:dyDescent="0.25">
      <c r="A9" s="88" t="s">
        <v>173</v>
      </c>
      <c r="B9" s="89">
        <v>154752.29250000045</v>
      </c>
      <c r="C9" s="89">
        <v>763169.5521000009</v>
      </c>
      <c r="D9" s="89"/>
      <c r="E9" s="210"/>
      <c r="F9" s="210"/>
      <c r="G9" s="85"/>
      <c r="H9" s="85"/>
      <c r="I9" s="85"/>
      <c r="J9" s="85"/>
      <c r="K9" s="85"/>
      <c r="L9" s="23"/>
      <c r="M9" s="23"/>
      <c r="N9" s="23"/>
      <c r="O9" s="23"/>
      <c r="P9" s="23"/>
      <c r="Q9" s="23"/>
      <c r="R9" s="23"/>
      <c r="S9" s="23"/>
      <c r="T9" s="23"/>
      <c r="U9" s="23"/>
      <c r="V9" s="23"/>
      <c r="W9" s="23"/>
      <c r="X9" s="23"/>
      <c r="Y9" s="23"/>
      <c r="Z9" s="23"/>
      <c r="AA9" s="23"/>
      <c r="AB9" s="42"/>
      <c r="AC9" s="42"/>
      <c r="AD9" s="23"/>
      <c r="AE9" s="23"/>
      <c r="AF9" s="23"/>
      <c r="AG9" s="263"/>
      <c r="AH9" s="23"/>
      <c r="AI9" s="263"/>
      <c r="AJ9" s="23"/>
      <c r="AK9" s="23"/>
      <c r="AL9" s="23"/>
      <c r="AM9" s="23"/>
      <c r="AN9" s="23"/>
      <c r="AO9" s="23"/>
      <c r="AP9" s="23"/>
      <c r="AQ9" s="23"/>
      <c r="AR9" s="23"/>
      <c r="AS9" s="23"/>
      <c r="AT9" s="23">
        <f t="shared" si="0"/>
        <v>0</v>
      </c>
      <c r="AU9" s="23"/>
      <c r="AV9" s="23"/>
      <c r="AW9" s="23"/>
      <c r="AX9" s="23"/>
      <c r="AY9" s="23"/>
      <c r="AZ9" s="23"/>
      <c r="BA9" s="23"/>
      <c r="BB9" s="61"/>
      <c r="BC9" s="23"/>
      <c r="BD9" s="23"/>
      <c r="BE9" s="23"/>
      <c r="BF9" s="23"/>
      <c r="BG9" s="23"/>
    </row>
    <row r="10" spans="1:60" x14ac:dyDescent="0.25">
      <c r="A10" s="88" t="s">
        <v>174</v>
      </c>
      <c r="B10" s="89">
        <v>153960.46009999979</v>
      </c>
      <c r="C10" s="89">
        <v>764421.1230999995</v>
      </c>
      <c r="D10" s="89"/>
      <c r="E10" s="84"/>
      <c r="F10" s="84"/>
      <c r="G10" s="85"/>
      <c r="H10" s="85"/>
      <c r="I10" s="85"/>
      <c r="J10" s="85"/>
      <c r="K10" s="85"/>
      <c r="L10" s="23"/>
      <c r="M10" s="23"/>
      <c r="N10" s="23"/>
      <c r="O10" s="23"/>
      <c r="P10" s="23"/>
      <c r="Q10" s="23"/>
      <c r="R10" s="23"/>
      <c r="S10" s="23"/>
      <c r="T10" s="23"/>
      <c r="U10" s="23"/>
      <c r="V10" s="23"/>
      <c r="W10" s="23"/>
      <c r="X10" s="23"/>
      <c r="Y10" s="23"/>
      <c r="Z10" s="23"/>
      <c r="AA10" s="23"/>
      <c r="AB10" s="42"/>
      <c r="AC10" s="42"/>
      <c r="AD10" s="23"/>
      <c r="AE10" s="23"/>
      <c r="AF10" s="23"/>
      <c r="AG10" s="263"/>
      <c r="AH10" s="23"/>
      <c r="AI10" s="263"/>
      <c r="AJ10" s="23"/>
      <c r="AK10" s="23"/>
      <c r="AL10" s="23"/>
      <c r="AM10" s="23"/>
      <c r="AN10" s="23"/>
      <c r="AO10" s="23"/>
      <c r="AP10" s="23"/>
      <c r="AQ10" s="23"/>
      <c r="AR10" s="23"/>
      <c r="AS10" s="23"/>
      <c r="AT10" s="23">
        <f t="shared" si="0"/>
        <v>0</v>
      </c>
      <c r="AU10" s="23"/>
      <c r="AV10" s="23"/>
      <c r="AW10" s="23"/>
      <c r="AX10" s="23"/>
      <c r="AY10" s="23"/>
      <c r="AZ10" s="23"/>
      <c r="BA10" s="23"/>
      <c r="BB10" s="61"/>
      <c r="BC10" s="23"/>
      <c r="BD10" s="23"/>
      <c r="BE10" s="23"/>
      <c r="BF10" s="23"/>
      <c r="BG10" s="23"/>
    </row>
    <row r="11" spans="1:60" x14ac:dyDescent="0.25">
      <c r="A11" s="88" t="s">
        <v>175</v>
      </c>
      <c r="B11" s="89">
        <v>152782.37170000002</v>
      </c>
      <c r="C11" s="89">
        <v>763279.01539999992</v>
      </c>
      <c r="D11" s="89"/>
      <c r="E11" s="84"/>
      <c r="F11" s="84"/>
      <c r="G11" s="85"/>
      <c r="H11" s="85"/>
      <c r="I11" s="85"/>
      <c r="J11" s="85"/>
      <c r="K11" s="85"/>
      <c r="L11" s="23"/>
      <c r="M11" s="23"/>
      <c r="N11" s="23"/>
      <c r="O11" s="23"/>
      <c r="P11" s="23"/>
      <c r="Q11" s="23"/>
      <c r="R11" s="23"/>
      <c r="S11" s="23"/>
      <c r="T11" s="23"/>
      <c r="U11" s="23"/>
      <c r="V11" s="23"/>
      <c r="W11" s="23"/>
      <c r="X11" s="23"/>
      <c r="Y11" s="23"/>
      <c r="Z11" s="23"/>
      <c r="AA11" s="23"/>
      <c r="AB11" s="42"/>
      <c r="AC11" s="42"/>
      <c r="AD11" s="23"/>
      <c r="AE11" s="23"/>
      <c r="AF11" s="23"/>
      <c r="AG11" s="263"/>
      <c r="AH11" s="23"/>
      <c r="AI11" s="263"/>
      <c r="AJ11" s="23"/>
      <c r="AK11" s="23"/>
      <c r="AL11" s="23"/>
      <c r="AM11" s="23"/>
      <c r="AN11" s="23"/>
      <c r="AO11" s="23"/>
      <c r="AP11" s="23"/>
      <c r="AQ11" s="23"/>
      <c r="AR11" s="23"/>
      <c r="AS11" s="23"/>
      <c r="AT11" s="23">
        <f t="shared" si="0"/>
        <v>0</v>
      </c>
      <c r="AU11" s="23"/>
      <c r="AV11" s="23"/>
      <c r="AW11" s="23"/>
      <c r="AX11" s="23"/>
      <c r="AY11" s="23"/>
      <c r="AZ11" s="23"/>
      <c r="BA11" s="23"/>
      <c r="BB11" s="61"/>
      <c r="BC11" s="23"/>
      <c r="BD11" s="23"/>
      <c r="BE11" s="23"/>
      <c r="BF11" s="23"/>
      <c r="BG11" s="23"/>
    </row>
    <row r="12" spans="1:60" ht="57.75" x14ac:dyDescent="0.25">
      <c r="A12" s="88" t="s">
        <v>176</v>
      </c>
      <c r="B12" s="89">
        <v>153389.04779999983</v>
      </c>
      <c r="C12" s="89">
        <v>763718.59139999934</v>
      </c>
      <c r="D12" s="89" t="s">
        <v>1331</v>
      </c>
      <c r="E12" s="210">
        <v>153398</v>
      </c>
      <c r="F12" s="210">
        <v>763715</v>
      </c>
      <c r="G12" s="85" t="s">
        <v>1373</v>
      </c>
      <c r="H12" s="85" t="s">
        <v>1374</v>
      </c>
      <c r="I12" s="85">
        <v>360</v>
      </c>
      <c r="J12" s="85" t="s">
        <v>1375</v>
      </c>
      <c r="K12" s="85">
        <v>360</v>
      </c>
      <c r="L12" s="23" t="s">
        <v>1179</v>
      </c>
      <c r="M12" s="23"/>
      <c r="N12" s="23" t="s">
        <v>43</v>
      </c>
      <c r="O12" s="23"/>
      <c r="P12" s="23" t="s">
        <v>43</v>
      </c>
      <c r="Q12" s="23">
        <v>10</v>
      </c>
      <c r="R12" s="23" t="s">
        <v>44</v>
      </c>
      <c r="S12" s="23" t="s">
        <v>43</v>
      </c>
      <c r="T12" s="23" t="s">
        <v>44</v>
      </c>
      <c r="U12" s="23" t="s">
        <v>764</v>
      </c>
      <c r="V12" s="23">
        <v>5</v>
      </c>
      <c r="W12" s="23" t="s">
        <v>43</v>
      </c>
      <c r="X12" s="23" t="s">
        <v>53</v>
      </c>
      <c r="Y12" s="23"/>
      <c r="Z12" s="23" t="s">
        <v>80</v>
      </c>
      <c r="AA12" s="23"/>
      <c r="AB12" s="42" t="s">
        <v>47</v>
      </c>
      <c r="AC12" s="42" t="s">
        <v>47</v>
      </c>
      <c r="AD12" s="23" t="s">
        <v>43</v>
      </c>
      <c r="AE12" s="23" t="s">
        <v>44</v>
      </c>
      <c r="AF12" s="23">
        <v>65</v>
      </c>
      <c r="AG12" s="263">
        <v>4</v>
      </c>
      <c r="AH12" s="23" t="s">
        <v>43</v>
      </c>
      <c r="AI12" s="263" t="s">
        <v>43</v>
      </c>
      <c r="AJ12" s="23">
        <v>8</v>
      </c>
      <c r="AK12" s="23">
        <v>3</v>
      </c>
      <c r="AL12" s="23">
        <v>5</v>
      </c>
      <c r="AM12" s="23">
        <v>4</v>
      </c>
      <c r="AN12" s="23">
        <v>6</v>
      </c>
      <c r="AO12" s="23">
        <v>8</v>
      </c>
      <c r="AP12" s="23">
        <v>4</v>
      </c>
      <c r="AQ12" s="23">
        <v>5</v>
      </c>
      <c r="AR12" s="23">
        <v>6</v>
      </c>
      <c r="AS12" s="23">
        <v>5</v>
      </c>
      <c r="AT12" s="23">
        <f t="shared" si="0"/>
        <v>5.4</v>
      </c>
      <c r="AU12" s="23" t="s">
        <v>44</v>
      </c>
      <c r="AV12" s="23" t="s">
        <v>1377</v>
      </c>
      <c r="AW12" s="23" t="s">
        <v>53</v>
      </c>
      <c r="AX12" s="23" t="s">
        <v>43</v>
      </c>
      <c r="AY12" s="23" t="s">
        <v>53</v>
      </c>
      <c r="AZ12" s="23" t="s">
        <v>43</v>
      </c>
      <c r="BA12" s="23" t="s">
        <v>43</v>
      </c>
      <c r="BB12" s="61" t="s">
        <v>43</v>
      </c>
      <c r="BC12" s="23" t="s">
        <v>44</v>
      </c>
      <c r="BD12" s="23" t="s">
        <v>538</v>
      </c>
      <c r="BE12" s="23" t="s">
        <v>80</v>
      </c>
      <c r="BF12" s="23" t="s">
        <v>63</v>
      </c>
      <c r="BG12" s="23" t="s">
        <v>44</v>
      </c>
      <c r="BH12" s="318" t="s">
        <v>1397</v>
      </c>
    </row>
    <row r="13" spans="1:60" x14ac:dyDescent="0.25">
      <c r="A13" s="88" t="s">
        <v>177</v>
      </c>
      <c r="B13" s="89">
        <v>154962.7731999997</v>
      </c>
      <c r="C13" s="89">
        <v>763972.97069999948</v>
      </c>
      <c r="D13" s="89"/>
      <c r="E13" s="210"/>
      <c r="F13" s="210"/>
      <c r="G13" s="85"/>
      <c r="H13" s="85"/>
      <c r="I13" s="85"/>
      <c r="J13" s="85"/>
      <c r="K13" s="85"/>
      <c r="L13" s="23"/>
      <c r="M13" s="23"/>
      <c r="N13" s="23"/>
      <c r="O13" s="23"/>
      <c r="P13" s="23"/>
      <c r="Q13" s="23"/>
      <c r="R13" s="23"/>
      <c r="S13" s="23"/>
      <c r="T13" s="23"/>
      <c r="U13" s="23"/>
      <c r="V13" s="23"/>
      <c r="W13" s="23"/>
      <c r="X13" s="23"/>
      <c r="Y13" s="23"/>
      <c r="Z13" s="23"/>
      <c r="AA13" s="23"/>
      <c r="AB13" s="42"/>
      <c r="AC13" s="42"/>
      <c r="AD13" s="23"/>
      <c r="AE13" s="23"/>
      <c r="AF13" s="23"/>
      <c r="AG13" s="263"/>
      <c r="AH13" s="23"/>
      <c r="AI13" s="263"/>
      <c r="AJ13" s="23"/>
      <c r="AK13" s="23"/>
      <c r="AL13" s="23"/>
      <c r="AM13" s="23"/>
      <c r="AN13" s="23"/>
      <c r="AO13" s="23"/>
      <c r="AP13" s="23"/>
      <c r="AQ13" s="23"/>
      <c r="AR13" s="23"/>
      <c r="AS13" s="23"/>
      <c r="AT13" s="23">
        <f t="shared" si="0"/>
        <v>0</v>
      </c>
      <c r="AU13" s="23"/>
      <c r="AV13" s="23"/>
      <c r="AW13" s="23"/>
      <c r="AX13" s="23"/>
      <c r="AY13" s="23"/>
      <c r="AZ13" s="23"/>
      <c r="BA13" s="23"/>
      <c r="BB13" s="61"/>
      <c r="BC13" s="23"/>
      <c r="BD13" s="23"/>
      <c r="BE13" s="23"/>
      <c r="BF13" s="23"/>
      <c r="BG13" s="23"/>
      <c r="BH13" s="318"/>
    </row>
    <row r="14" spans="1:60" x14ac:dyDescent="0.25">
      <c r="A14" s="88" t="s">
        <v>178</v>
      </c>
      <c r="B14" s="89">
        <v>154201.26690000016</v>
      </c>
      <c r="C14" s="89">
        <v>762814.10300000012</v>
      </c>
      <c r="D14" s="89"/>
      <c r="E14" s="84"/>
      <c r="F14" s="84"/>
      <c r="G14" s="85"/>
      <c r="H14" s="85"/>
      <c r="I14" s="85"/>
      <c r="J14" s="85"/>
      <c r="K14" s="85"/>
      <c r="L14" s="23"/>
      <c r="M14" s="23"/>
      <c r="N14" s="23"/>
      <c r="O14" s="23"/>
      <c r="P14" s="23"/>
      <c r="Q14" s="23"/>
      <c r="R14" s="23"/>
      <c r="S14" s="23"/>
      <c r="T14" s="23"/>
      <c r="U14" s="23"/>
      <c r="V14" s="23"/>
      <c r="W14" s="23"/>
      <c r="X14" s="23"/>
      <c r="Y14" s="23"/>
      <c r="Z14" s="23"/>
      <c r="AA14" s="23"/>
      <c r="AB14" s="42"/>
      <c r="AC14" s="42"/>
      <c r="AD14" s="23"/>
      <c r="AE14" s="23"/>
      <c r="AF14" s="23"/>
      <c r="AG14" s="263"/>
      <c r="AH14" s="23"/>
      <c r="AI14" s="263"/>
      <c r="AJ14" s="23"/>
      <c r="AK14" s="23"/>
      <c r="AL14" s="23"/>
      <c r="AM14" s="23"/>
      <c r="AN14" s="23"/>
      <c r="AO14" s="23"/>
      <c r="AP14" s="23"/>
      <c r="AQ14" s="23"/>
      <c r="AR14" s="23"/>
      <c r="AS14" s="23"/>
      <c r="AT14" s="23">
        <f t="shared" si="0"/>
        <v>0</v>
      </c>
      <c r="AU14" s="23"/>
      <c r="AV14" s="23"/>
      <c r="AW14" s="23"/>
      <c r="AX14" s="23"/>
      <c r="AY14" s="23"/>
      <c r="AZ14" s="23"/>
      <c r="BA14" s="23"/>
      <c r="BB14" s="61"/>
      <c r="BC14" s="23"/>
      <c r="BD14" s="23"/>
      <c r="BE14" s="23"/>
      <c r="BF14" s="23"/>
      <c r="BG14" s="23"/>
    </row>
    <row r="15" spans="1:60" x14ac:dyDescent="0.25">
      <c r="A15" s="88" t="s">
        <v>179</v>
      </c>
      <c r="B15" s="89">
        <v>154113.49000000022</v>
      </c>
      <c r="C15" s="89">
        <v>764073.10419999994</v>
      </c>
      <c r="D15" s="89" t="s">
        <v>1331</v>
      </c>
      <c r="E15" s="210">
        <v>154098</v>
      </c>
      <c r="F15" s="210">
        <v>764075</v>
      </c>
      <c r="G15" s="85" t="s">
        <v>1334</v>
      </c>
      <c r="H15" s="85" t="s">
        <v>1333</v>
      </c>
      <c r="I15" s="85">
        <v>360</v>
      </c>
      <c r="J15" s="85" t="s">
        <v>1332</v>
      </c>
      <c r="K15" s="85">
        <v>360</v>
      </c>
      <c r="L15" s="23" t="s">
        <v>1179</v>
      </c>
      <c r="M15" s="23"/>
      <c r="N15" s="23" t="s">
        <v>43</v>
      </c>
      <c r="O15" s="23"/>
      <c r="P15" s="23" t="s">
        <v>43</v>
      </c>
      <c r="Q15" s="23">
        <v>5</v>
      </c>
      <c r="R15" s="23" t="s">
        <v>44</v>
      </c>
      <c r="S15" s="23" t="s">
        <v>44</v>
      </c>
      <c r="T15" s="23" t="s">
        <v>44</v>
      </c>
      <c r="U15" s="23">
        <v>40</v>
      </c>
      <c r="V15" s="23" t="s">
        <v>507</v>
      </c>
      <c r="W15" s="23" t="s">
        <v>43</v>
      </c>
      <c r="X15" s="23" t="s">
        <v>44</v>
      </c>
      <c r="Y15" s="23"/>
      <c r="Z15" s="23" t="s">
        <v>53</v>
      </c>
      <c r="AA15" s="23"/>
      <c r="AB15" s="42" t="s">
        <v>47</v>
      </c>
      <c r="AC15" s="42" t="s">
        <v>47</v>
      </c>
      <c r="AD15" s="23" t="s">
        <v>43</v>
      </c>
      <c r="AE15" s="23" t="s">
        <v>44</v>
      </c>
      <c r="AF15" s="23">
        <v>70</v>
      </c>
      <c r="AG15" s="263">
        <v>4</v>
      </c>
      <c r="AH15" s="23" t="s">
        <v>43</v>
      </c>
      <c r="AI15" s="263" t="s">
        <v>43</v>
      </c>
      <c r="AJ15" s="23">
        <v>8</v>
      </c>
      <c r="AK15" s="23">
        <v>3</v>
      </c>
      <c r="AL15" s="23">
        <v>4</v>
      </c>
      <c r="AM15" s="23">
        <v>4</v>
      </c>
      <c r="AN15" s="23">
        <v>10</v>
      </c>
      <c r="AO15" s="23">
        <v>6</v>
      </c>
      <c r="AP15" s="23">
        <v>3</v>
      </c>
      <c r="AQ15" s="23">
        <v>4</v>
      </c>
      <c r="AR15" s="23">
        <v>11</v>
      </c>
      <c r="AS15" s="23">
        <v>11</v>
      </c>
      <c r="AT15" s="23">
        <f t="shared" si="0"/>
        <v>6.4</v>
      </c>
      <c r="AU15" s="23" t="s">
        <v>44</v>
      </c>
      <c r="AV15" s="23">
        <v>17</v>
      </c>
      <c r="AW15" s="23" t="s">
        <v>53</v>
      </c>
      <c r="AX15" s="23" t="s">
        <v>43</v>
      </c>
      <c r="AY15" s="23" t="s">
        <v>53</v>
      </c>
      <c r="AZ15" s="23" t="s">
        <v>51</v>
      </c>
      <c r="BA15" s="23" t="s">
        <v>1212</v>
      </c>
      <c r="BB15" s="61" t="s">
        <v>43</v>
      </c>
      <c r="BC15" s="23" t="s">
        <v>44</v>
      </c>
      <c r="BD15" s="23" t="s">
        <v>538</v>
      </c>
      <c r="BE15" s="23" t="s">
        <v>80</v>
      </c>
      <c r="BF15" s="23" t="s">
        <v>51</v>
      </c>
      <c r="BG15" s="23" t="s">
        <v>44</v>
      </c>
      <c r="BH15" s="315" t="s">
        <v>1335</v>
      </c>
    </row>
    <row r="16" spans="1:60" x14ac:dyDescent="0.25">
      <c r="A16" s="88" t="s">
        <v>180</v>
      </c>
      <c r="B16" s="89">
        <v>154233.08069999982</v>
      </c>
      <c r="C16" s="89">
        <v>762863.07349999994</v>
      </c>
      <c r="D16" s="89"/>
      <c r="E16" s="84"/>
      <c r="F16" s="84"/>
      <c r="G16" s="85"/>
      <c r="H16" s="85"/>
      <c r="I16" s="85"/>
      <c r="J16" s="85"/>
      <c r="K16" s="85"/>
      <c r="L16" s="23"/>
      <c r="M16" s="23"/>
      <c r="N16" s="23"/>
      <c r="O16" s="23"/>
      <c r="P16" s="23"/>
      <c r="Q16" s="23"/>
      <c r="R16" s="23"/>
      <c r="S16" s="23"/>
      <c r="T16" s="23"/>
      <c r="U16" s="23"/>
      <c r="V16" s="23"/>
      <c r="W16" s="23"/>
      <c r="X16" s="23"/>
      <c r="Y16" s="23"/>
      <c r="Z16" s="23"/>
      <c r="AA16" s="23"/>
      <c r="AB16" s="42"/>
      <c r="AC16" s="42"/>
      <c r="AD16" s="23"/>
      <c r="AE16" s="23"/>
      <c r="AF16" s="23"/>
      <c r="AG16" s="263"/>
      <c r="AH16" s="23"/>
      <c r="AI16" s="263"/>
      <c r="AJ16" s="23"/>
      <c r="AK16" s="23"/>
      <c r="AL16" s="23"/>
      <c r="AM16" s="23"/>
      <c r="AN16" s="23"/>
      <c r="AO16" s="23"/>
      <c r="AP16" s="23"/>
      <c r="AQ16" s="23"/>
      <c r="AR16" s="23"/>
      <c r="AS16" s="23"/>
      <c r="AT16" s="23">
        <f t="shared" si="0"/>
        <v>0</v>
      </c>
      <c r="AU16" s="23"/>
      <c r="AV16" s="23"/>
      <c r="AW16" s="23"/>
      <c r="AX16" s="23"/>
      <c r="AY16" s="23"/>
      <c r="AZ16" s="23"/>
      <c r="BA16" s="23"/>
      <c r="BB16" s="61"/>
      <c r="BC16" s="23"/>
      <c r="BD16" s="23"/>
      <c r="BE16" s="23"/>
      <c r="BF16" s="23"/>
      <c r="BG16" s="23"/>
    </row>
    <row r="17" spans="1:64" x14ac:dyDescent="0.25">
      <c r="A17" s="88" t="s">
        <v>181</v>
      </c>
      <c r="B17" s="89">
        <v>154021.40380000044</v>
      </c>
      <c r="C17" s="89">
        <v>764409.01520000026</v>
      </c>
      <c r="D17" s="89"/>
      <c r="E17" s="84"/>
      <c r="F17" s="84"/>
      <c r="G17" s="85"/>
      <c r="H17" s="85"/>
      <c r="I17" s="85"/>
      <c r="J17" s="85"/>
      <c r="K17" s="85"/>
      <c r="L17" s="23"/>
      <c r="M17" s="23"/>
      <c r="N17" s="23"/>
      <c r="O17" s="23"/>
      <c r="P17" s="23"/>
      <c r="Q17" s="23"/>
      <c r="R17" s="23"/>
      <c r="S17" s="23"/>
      <c r="T17" s="23"/>
      <c r="U17" s="23"/>
      <c r="V17" s="23"/>
      <c r="W17" s="23"/>
      <c r="X17" s="23"/>
      <c r="Y17" s="23"/>
      <c r="Z17" s="23"/>
      <c r="AA17" s="23"/>
      <c r="AB17" s="42"/>
      <c r="AC17" s="42"/>
      <c r="AD17" s="23"/>
      <c r="AE17" s="23"/>
      <c r="AF17" s="23"/>
      <c r="AG17" s="263"/>
      <c r="AH17" s="23"/>
      <c r="AI17" s="263"/>
      <c r="AJ17" s="23"/>
      <c r="AK17" s="23"/>
      <c r="AL17" s="23"/>
      <c r="AM17" s="23"/>
      <c r="AN17" s="23"/>
      <c r="AO17" s="23"/>
      <c r="AP17" s="23"/>
      <c r="AQ17" s="23"/>
      <c r="AR17" s="23"/>
      <c r="AS17" s="23"/>
      <c r="AT17" s="23">
        <f t="shared" si="0"/>
        <v>0</v>
      </c>
      <c r="AU17" s="23"/>
      <c r="AV17" s="23"/>
      <c r="AW17" s="23"/>
      <c r="AX17" s="23"/>
      <c r="AY17" s="23"/>
      <c r="AZ17" s="23"/>
      <c r="BA17" s="23"/>
      <c r="BB17" s="61"/>
      <c r="BC17" s="23"/>
      <c r="BD17" s="23"/>
      <c r="BE17" s="23"/>
      <c r="BF17" s="23"/>
      <c r="BG17" s="23"/>
    </row>
    <row r="18" spans="1:64" ht="29.25" x14ac:dyDescent="0.25">
      <c r="A18" s="88" t="s">
        <v>182</v>
      </c>
      <c r="B18" s="89">
        <v>153727.10130000021</v>
      </c>
      <c r="C18" s="89">
        <v>763830.60909999907</v>
      </c>
      <c r="D18" s="89" t="s">
        <v>1331</v>
      </c>
      <c r="E18" s="210">
        <v>153711</v>
      </c>
      <c r="F18" s="210">
        <v>763830</v>
      </c>
      <c r="G18" s="85" t="s">
        <v>1352</v>
      </c>
      <c r="H18" s="85" t="s">
        <v>1350</v>
      </c>
      <c r="I18" s="85">
        <v>360</v>
      </c>
      <c r="J18" s="85" t="s">
        <v>1351</v>
      </c>
      <c r="K18" s="85">
        <v>360</v>
      </c>
      <c r="L18" s="23" t="s">
        <v>1179</v>
      </c>
      <c r="M18" s="23" t="s">
        <v>1192</v>
      </c>
      <c r="N18" s="23" t="s">
        <v>43</v>
      </c>
      <c r="O18" s="23"/>
      <c r="P18" s="23" t="s">
        <v>43</v>
      </c>
      <c r="Q18" s="23">
        <v>30</v>
      </c>
      <c r="R18" s="23" t="s">
        <v>47</v>
      </c>
      <c r="S18" s="23" t="s">
        <v>43</v>
      </c>
      <c r="T18" s="23" t="s">
        <v>57</v>
      </c>
      <c r="U18" s="23" t="s">
        <v>701</v>
      </c>
      <c r="V18" s="23">
        <v>0</v>
      </c>
      <c r="W18" s="23" t="s">
        <v>43</v>
      </c>
      <c r="X18" s="23" t="s">
        <v>53</v>
      </c>
      <c r="Y18" s="23"/>
      <c r="Z18" s="23" t="s">
        <v>80</v>
      </c>
      <c r="AA18" s="23"/>
      <c r="AB18" s="42" t="s">
        <v>47</v>
      </c>
      <c r="AC18" s="42" t="s">
        <v>47</v>
      </c>
      <c r="AD18" s="23" t="s">
        <v>43</v>
      </c>
      <c r="AE18" s="23" t="s">
        <v>48</v>
      </c>
      <c r="AF18" s="23">
        <v>60</v>
      </c>
      <c r="AG18" s="263">
        <v>3</v>
      </c>
      <c r="AH18" s="23" t="s">
        <v>43</v>
      </c>
      <c r="AI18" s="263" t="s">
        <v>43</v>
      </c>
      <c r="AJ18" s="23">
        <v>9</v>
      </c>
      <c r="AK18" s="23">
        <v>7</v>
      </c>
      <c r="AL18" s="23">
        <v>6</v>
      </c>
      <c r="AM18" s="23">
        <v>8</v>
      </c>
      <c r="AN18" s="23">
        <v>9</v>
      </c>
      <c r="AO18" s="23">
        <v>6</v>
      </c>
      <c r="AP18" s="23">
        <v>6</v>
      </c>
      <c r="AQ18" s="23">
        <v>4</v>
      </c>
      <c r="AR18" s="23">
        <v>8</v>
      </c>
      <c r="AS18" s="23">
        <v>12</v>
      </c>
      <c r="AT18" s="23">
        <f t="shared" si="0"/>
        <v>7.5</v>
      </c>
      <c r="AU18" s="23" t="s">
        <v>44</v>
      </c>
      <c r="AV18" s="23" t="s">
        <v>1354</v>
      </c>
      <c r="AW18" s="23" t="s">
        <v>53</v>
      </c>
      <c r="AX18" s="23" t="s">
        <v>43</v>
      </c>
      <c r="AY18" s="23" t="s">
        <v>53</v>
      </c>
      <c r="AZ18" s="23" t="s">
        <v>51</v>
      </c>
      <c r="BA18" s="23" t="s">
        <v>51</v>
      </c>
      <c r="BB18" s="61" t="s">
        <v>43</v>
      </c>
      <c r="BC18" s="23" t="s">
        <v>47</v>
      </c>
      <c r="BD18" s="23" t="s">
        <v>538</v>
      </c>
      <c r="BE18" s="23" t="s">
        <v>80</v>
      </c>
      <c r="BF18" s="23" t="s">
        <v>51</v>
      </c>
      <c r="BG18" s="23" t="s">
        <v>44</v>
      </c>
      <c r="BH18" s="315" t="s">
        <v>1353</v>
      </c>
      <c r="BI18" s="154"/>
      <c r="BJ18" s="154"/>
      <c r="BK18" s="154"/>
      <c r="BL18" s="154"/>
    </row>
    <row r="19" spans="1:64" x14ac:dyDescent="0.25">
      <c r="A19" s="88" t="s">
        <v>183</v>
      </c>
      <c r="B19" s="89">
        <v>154942.40070000011</v>
      </c>
      <c r="C19" s="89">
        <v>761851.12240000069</v>
      </c>
      <c r="D19" s="89"/>
      <c r="E19" s="84"/>
      <c r="F19" s="84"/>
      <c r="G19" s="85"/>
      <c r="H19" s="85"/>
      <c r="I19" s="85"/>
      <c r="J19" s="85"/>
      <c r="K19" s="85"/>
      <c r="L19" s="23"/>
      <c r="M19" s="23"/>
      <c r="N19" s="23"/>
      <c r="O19" s="23"/>
      <c r="P19" s="23"/>
      <c r="Q19" s="23"/>
      <c r="R19" s="23"/>
      <c r="S19" s="23"/>
      <c r="T19" s="23"/>
      <c r="U19" s="23"/>
      <c r="V19" s="23"/>
      <c r="W19" s="23"/>
      <c r="X19" s="23"/>
      <c r="Y19" s="23"/>
      <c r="Z19" s="23"/>
      <c r="AA19" s="23"/>
      <c r="AB19" s="42"/>
      <c r="AC19" s="42"/>
      <c r="AD19" s="23"/>
      <c r="AE19" s="23"/>
      <c r="AF19" s="23"/>
      <c r="AG19" s="263"/>
      <c r="AH19" s="23"/>
      <c r="AI19" s="263"/>
      <c r="AJ19" s="23"/>
      <c r="AK19" s="23"/>
      <c r="AL19" s="23"/>
      <c r="AM19" s="23"/>
      <c r="AN19" s="23"/>
      <c r="AO19" s="23"/>
      <c r="AP19" s="23"/>
      <c r="AQ19" s="23"/>
      <c r="AR19" s="23"/>
      <c r="AS19" s="23"/>
      <c r="AT19" s="23">
        <f t="shared" si="0"/>
        <v>0</v>
      </c>
      <c r="AU19" s="23"/>
      <c r="AV19" s="23"/>
      <c r="AW19" s="23"/>
      <c r="AX19" s="23"/>
      <c r="AY19" s="23"/>
      <c r="AZ19" s="23"/>
      <c r="BA19" s="23"/>
      <c r="BB19" s="61"/>
      <c r="BC19" s="23"/>
      <c r="BD19" s="23"/>
      <c r="BE19" s="23"/>
      <c r="BF19" s="23"/>
      <c r="BG19" s="23"/>
    </row>
    <row r="20" spans="1:64" x14ac:dyDescent="0.25">
      <c r="A20" s="88" t="s">
        <v>184</v>
      </c>
      <c r="B20" s="89">
        <v>153110.45529999956</v>
      </c>
      <c r="C20" s="89">
        <v>763061.83960000053</v>
      </c>
      <c r="D20" s="89"/>
      <c r="E20" s="210"/>
      <c r="F20" s="210"/>
      <c r="G20" s="85"/>
      <c r="H20" s="85"/>
      <c r="I20" s="85"/>
      <c r="J20" s="85"/>
      <c r="K20" s="85"/>
      <c r="L20" s="23"/>
      <c r="M20" s="23"/>
      <c r="N20" s="23"/>
      <c r="O20" s="23"/>
      <c r="P20" s="23"/>
      <c r="Q20" s="23"/>
      <c r="R20" s="23"/>
      <c r="S20" s="23"/>
      <c r="T20" s="23"/>
      <c r="U20" s="23"/>
      <c r="V20" s="23"/>
      <c r="W20" s="23"/>
      <c r="X20" s="23"/>
      <c r="Y20" s="23"/>
      <c r="Z20" s="23"/>
      <c r="AA20" s="23"/>
      <c r="AB20" s="42"/>
      <c r="AC20" s="42"/>
      <c r="AD20" s="23"/>
      <c r="AE20" s="23"/>
      <c r="AF20" s="23"/>
      <c r="AG20" s="263"/>
      <c r="AH20" s="23"/>
      <c r="AI20" s="263"/>
      <c r="AJ20" s="23"/>
      <c r="AK20" s="23"/>
      <c r="AL20" s="23"/>
      <c r="AM20" s="23"/>
      <c r="AN20" s="23"/>
      <c r="AO20" s="23"/>
      <c r="AP20" s="23"/>
      <c r="AQ20" s="23"/>
      <c r="AR20" s="23"/>
      <c r="AS20" s="23"/>
      <c r="AT20" s="23">
        <f t="shared" si="0"/>
        <v>0</v>
      </c>
      <c r="AU20" s="23"/>
      <c r="AV20" s="23"/>
      <c r="AW20" s="23"/>
      <c r="AX20" s="23"/>
      <c r="AY20" s="23"/>
      <c r="AZ20" s="23"/>
      <c r="BA20" s="23"/>
      <c r="BB20" s="61"/>
      <c r="BC20" s="23"/>
      <c r="BD20" s="23"/>
      <c r="BE20" s="23"/>
      <c r="BF20" s="23"/>
      <c r="BG20" s="23"/>
    </row>
    <row r="21" spans="1:64" x14ac:dyDescent="0.25">
      <c r="A21" s="88" t="s">
        <v>185</v>
      </c>
      <c r="B21" s="89">
        <v>153292.89620000031</v>
      </c>
      <c r="C21" s="89">
        <v>763638.82550000027</v>
      </c>
      <c r="D21" s="89" t="s">
        <v>1331</v>
      </c>
      <c r="E21" s="210">
        <v>153292</v>
      </c>
      <c r="F21" s="210">
        <v>763642</v>
      </c>
      <c r="G21" s="85" t="s">
        <v>1382</v>
      </c>
      <c r="H21" s="85" t="s">
        <v>1381</v>
      </c>
      <c r="I21" s="85">
        <v>360</v>
      </c>
      <c r="J21" s="85" t="s">
        <v>1380</v>
      </c>
      <c r="K21" s="85">
        <v>360</v>
      </c>
      <c r="L21" s="23" t="s">
        <v>1220</v>
      </c>
      <c r="M21" s="23"/>
      <c r="N21" s="23" t="s">
        <v>43</v>
      </c>
      <c r="O21" s="23" t="s">
        <v>44</v>
      </c>
      <c r="P21" s="23" t="s">
        <v>57</v>
      </c>
      <c r="Q21" s="23">
        <v>20</v>
      </c>
      <c r="R21" s="23" t="s">
        <v>47</v>
      </c>
      <c r="S21" s="23" t="s">
        <v>43</v>
      </c>
      <c r="T21" s="23" t="s">
        <v>44</v>
      </c>
      <c r="U21" s="23">
        <v>30</v>
      </c>
      <c r="V21" s="23">
        <v>0</v>
      </c>
      <c r="W21" s="23" t="s">
        <v>43</v>
      </c>
      <c r="X21" s="23" t="s">
        <v>53</v>
      </c>
      <c r="Y21" s="23"/>
      <c r="Z21" s="23" t="s">
        <v>80</v>
      </c>
      <c r="AA21" s="23"/>
      <c r="AB21" s="42" t="s">
        <v>47</v>
      </c>
      <c r="AC21" s="42" t="s">
        <v>47</v>
      </c>
      <c r="AD21" s="23" t="s">
        <v>43</v>
      </c>
      <c r="AE21" s="23" t="s">
        <v>48</v>
      </c>
      <c r="AF21" s="23">
        <v>35</v>
      </c>
      <c r="AG21" s="263">
        <v>3</v>
      </c>
      <c r="AH21" s="23" t="s">
        <v>43</v>
      </c>
      <c r="AI21" s="263"/>
      <c r="AJ21" s="23">
        <v>6</v>
      </c>
      <c r="AK21" s="23">
        <v>4</v>
      </c>
      <c r="AL21" s="23">
        <v>5</v>
      </c>
      <c r="AM21" s="23">
        <v>7</v>
      </c>
      <c r="AN21" s="23">
        <v>4</v>
      </c>
      <c r="AO21" s="23">
        <v>5</v>
      </c>
      <c r="AP21" s="23">
        <v>5</v>
      </c>
      <c r="AQ21" s="23">
        <v>8</v>
      </c>
      <c r="AR21" s="23">
        <v>8</v>
      </c>
      <c r="AS21" s="23">
        <v>9</v>
      </c>
      <c r="AT21" s="23">
        <f t="shared" si="0"/>
        <v>6.1</v>
      </c>
      <c r="AU21" s="23" t="s">
        <v>48</v>
      </c>
      <c r="AV21" s="23" t="s">
        <v>1383</v>
      </c>
      <c r="AW21" s="23" t="s">
        <v>53</v>
      </c>
      <c r="AX21" s="23" t="s">
        <v>43</v>
      </c>
      <c r="AY21" s="23" t="s">
        <v>53</v>
      </c>
      <c r="AZ21" s="23" t="s">
        <v>43</v>
      </c>
      <c r="BA21" s="23" t="s">
        <v>43</v>
      </c>
      <c r="BB21" s="61" t="s">
        <v>43</v>
      </c>
      <c r="BC21" s="23" t="s">
        <v>80</v>
      </c>
      <c r="BD21" s="23" t="s">
        <v>538</v>
      </c>
      <c r="BE21" s="23" t="s">
        <v>80</v>
      </c>
      <c r="BF21" s="23" t="s">
        <v>63</v>
      </c>
      <c r="BG21" s="23" t="s">
        <v>80</v>
      </c>
    </row>
    <row r="22" spans="1:64" x14ac:dyDescent="0.25">
      <c r="A22" s="88" t="s">
        <v>186</v>
      </c>
      <c r="B22" s="89">
        <v>152707.35520000011</v>
      </c>
      <c r="C22" s="89">
        <v>763064.78839999996</v>
      </c>
      <c r="D22" s="89"/>
      <c r="E22" s="84"/>
      <c r="F22" s="84"/>
      <c r="G22" s="85"/>
      <c r="H22" s="85"/>
      <c r="I22" s="85"/>
      <c r="J22" s="85"/>
      <c r="K22" s="85"/>
      <c r="L22" s="23"/>
      <c r="M22" s="23"/>
      <c r="N22" s="23"/>
      <c r="O22" s="23"/>
      <c r="P22" s="23"/>
      <c r="Q22" s="23"/>
      <c r="R22" s="23"/>
      <c r="S22" s="23"/>
      <c r="T22" s="23"/>
      <c r="U22" s="23"/>
      <c r="V22" s="23"/>
      <c r="W22" s="23"/>
      <c r="X22" s="23"/>
      <c r="Y22" s="23"/>
      <c r="Z22" s="23"/>
      <c r="AA22" s="23"/>
      <c r="AB22" s="42"/>
      <c r="AC22" s="42"/>
      <c r="AD22" s="23"/>
      <c r="AE22" s="23"/>
      <c r="AF22" s="23"/>
      <c r="AG22" s="263"/>
      <c r="AH22" s="23"/>
      <c r="AI22" s="263"/>
      <c r="AJ22" s="23"/>
      <c r="AK22" s="23"/>
      <c r="AL22" s="23"/>
      <c r="AM22" s="23"/>
      <c r="AN22" s="23"/>
      <c r="AO22" s="23"/>
      <c r="AP22" s="23"/>
      <c r="AQ22" s="23"/>
      <c r="AR22" s="23"/>
      <c r="AS22" s="23"/>
      <c r="AT22" s="23">
        <f t="shared" si="0"/>
        <v>0</v>
      </c>
      <c r="AU22" s="23"/>
      <c r="AV22" s="23"/>
      <c r="AW22" s="23"/>
      <c r="AX22" s="23"/>
      <c r="AY22" s="23"/>
      <c r="AZ22" s="23"/>
      <c r="BA22" s="23"/>
      <c r="BB22" s="61"/>
      <c r="BC22" s="23"/>
      <c r="BD22" s="23"/>
      <c r="BE22" s="23"/>
      <c r="BF22" s="23"/>
      <c r="BG22" s="23"/>
    </row>
    <row r="23" spans="1:64" x14ac:dyDescent="0.25">
      <c r="A23" s="88" t="s">
        <v>187</v>
      </c>
      <c r="B23" s="89">
        <v>154213.75769999996</v>
      </c>
      <c r="C23" s="89">
        <v>763865.7229999993</v>
      </c>
      <c r="D23" s="89"/>
      <c r="E23" s="84"/>
      <c r="F23" s="84"/>
      <c r="G23" s="85"/>
      <c r="H23" s="85"/>
      <c r="I23" s="85"/>
      <c r="J23" s="85"/>
      <c r="K23" s="85"/>
      <c r="L23" s="23"/>
      <c r="M23" s="23"/>
      <c r="N23" s="23"/>
      <c r="O23" s="23"/>
      <c r="P23" s="23"/>
      <c r="Q23" s="23"/>
      <c r="R23" s="23"/>
      <c r="S23" s="23"/>
      <c r="T23" s="23"/>
      <c r="U23" s="23"/>
      <c r="V23" s="23"/>
      <c r="W23" s="23"/>
      <c r="X23" s="23"/>
      <c r="Y23" s="23"/>
      <c r="Z23" s="23"/>
      <c r="AA23" s="23"/>
      <c r="AB23" s="42"/>
      <c r="AC23" s="42"/>
      <c r="AD23" s="23"/>
      <c r="AE23" s="23"/>
      <c r="AF23" s="23"/>
      <c r="AG23" s="263"/>
      <c r="AH23" s="23"/>
      <c r="AI23" s="263"/>
      <c r="AJ23" s="23"/>
      <c r="AK23" s="23"/>
      <c r="AL23" s="23"/>
      <c r="AM23" s="23"/>
      <c r="AN23" s="23"/>
      <c r="AO23" s="23"/>
      <c r="AP23" s="23"/>
      <c r="AQ23" s="23"/>
      <c r="AR23" s="23"/>
      <c r="AS23" s="23"/>
      <c r="AT23" s="23">
        <f t="shared" si="0"/>
        <v>0</v>
      </c>
      <c r="AU23" s="23"/>
      <c r="AV23" s="23"/>
      <c r="AW23" s="23"/>
      <c r="AX23" s="23"/>
      <c r="AY23" s="23"/>
      <c r="AZ23" s="23"/>
      <c r="BA23" s="23"/>
      <c r="BB23" s="61"/>
      <c r="BC23" s="23"/>
      <c r="BD23" s="23"/>
      <c r="BE23" s="23"/>
      <c r="BF23" s="23"/>
      <c r="BG23" s="23"/>
    </row>
    <row r="24" spans="1:64" x14ac:dyDescent="0.25">
      <c r="A24" s="88" t="s">
        <v>188</v>
      </c>
      <c r="B24" s="89">
        <v>152766.11490000039</v>
      </c>
      <c r="C24" s="89">
        <v>763018.38839999959</v>
      </c>
      <c r="D24" s="89"/>
      <c r="E24" s="84"/>
      <c r="F24" s="84"/>
      <c r="G24" s="85"/>
      <c r="H24" s="85"/>
      <c r="I24" s="85"/>
      <c r="J24" s="85"/>
      <c r="K24" s="85"/>
      <c r="L24" s="23"/>
      <c r="M24" s="23"/>
      <c r="N24" s="23"/>
      <c r="O24" s="23"/>
      <c r="P24" s="23"/>
      <c r="Q24" s="23"/>
      <c r="R24" s="23"/>
      <c r="S24" s="23"/>
      <c r="T24" s="23"/>
      <c r="U24" s="23"/>
      <c r="V24" s="23"/>
      <c r="W24" s="23"/>
      <c r="X24" s="23"/>
      <c r="Y24" s="23"/>
      <c r="Z24" s="23"/>
      <c r="AA24" s="23"/>
      <c r="AB24" s="42"/>
      <c r="AC24" s="42"/>
      <c r="AD24" s="23"/>
      <c r="AE24" s="23"/>
      <c r="AF24" s="23"/>
      <c r="AG24" s="263"/>
      <c r="AH24" s="23"/>
      <c r="AI24" s="263"/>
      <c r="AJ24" s="23"/>
      <c r="AK24" s="23"/>
      <c r="AL24" s="23"/>
      <c r="AM24" s="23"/>
      <c r="AN24" s="23"/>
      <c r="AO24" s="23"/>
      <c r="AP24" s="23"/>
      <c r="AQ24" s="23"/>
      <c r="AR24" s="23"/>
      <c r="AS24" s="23"/>
      <c r="AT24" s="23">
        <f t="shared" si="0"/>
        <v>0</v>
      </c>
      <c r="AU24" s="23"/>
      <c r="AV24" s="23"/>
      <c r="AW24" s="23"/>
      <c r="AX24" s="23"/>
      <c r="AY24" s="23"/>
      <c r="AZ24" s="23"/>
      <c r="BA24" s="23"/>
      <c r="BB24" s="61"/>
      <c r="BC24" s="23"/>
      <c r="BD24" s="23"/>
      <c r="BE24" s="23"/>
      <c r="BF24" s="23"/>
      <c r="BG24" s="23"/>
    </row>
    <row r="25" spans="1:64" x14ac:dyDescent="0.25">
      <c r="A25" s="88" t="s">
        <v>189</v>
      </c>
      <c r="B25" s="89">
        <v>154377.03679999989</v>
      </c>
      <c r="C25" s="89">
        <v>764665.58660000004</v>
      </c>
      <c r="D25" s="89"/>
      <c r="E25" s="210"/>
      <c r="F25" s="210"/>
      <c r="G25" s="85"/>
      <c r="H25" s="85"/>
      <c r="I25" s="85"/>
      <c r="J25" s="85"/>
      <c r="K25" s="85"/>
      <c r="L25" s="23"/>
      <c r="M25" s="23"/>
      <c r="N25" s="23"/>
      <c r="O25" s="23"/>
      <c r="P25" s="23"/>
      <c r="Q25" s="23"/>
      <c r="R25" s="23"/>
      <c r="S25" s="23"/>
      <c r="T25" s="23"/>
      <c r="U25" s="23"/>
      <c r="V25" s="23"/>
      <c r="W25" s="23"/>
      <c r="X25" s="23"/>
      <c r="Y25" s="23"/>
      <c r="Z25" s="23"/>
      <c r="AA25" s="23"/>
      <c r="AB25" s="42"/>
      <c r="AC25" s="42"/>
      <c r="AD25" s="23"/>
      <c r="AE25" s="23"/>
      <c r="AF25" s="23"/>
      <c r="AG25" s="263"/>
      <c r="AH25" s="23"/>
      <c r="AI25" s="263"/>
      <c r="AJ25" s="23"/>
      <c r="AK25" s="23"/>
      <c r="AL25" s="23"/>
      <c r="AM25" s="23"/>
      <c r="AN25" s="23"/>
      <c r="AO25" s="23"/>
      <c r="AP25" s="23"/>
      <c r="AQ25" s="23"/>
      <c r="AR25" s="23"/>
      <c r="AS25" s="23"/>
      <c r="AT25" s="23">
        <f t="shared" si="0"/>
        <v>0</v>
      </c>
      <c r="AU25" s="23"/>
      <c r="AV25" s="23"/>
      <c r="AW25" s="23"/>
      <c r="AX25" s="23"/>
      <c r="AY25" s="23"/>
      <c r="AZ25" s="23"/>
      <c r="BA25" s="23"/>
      <c r="BB25" s="61"/>
      <c r="BC25" s="23"/>
      <c r="BD25" s="23"/>
      <c r="BE25" s="23"/>
      <c r="BF25" s="23"/>
      <c r="BG25" s="23"/>
    </row>
    <row r="26" spans="1:64" ht="72" x14ac:dyDescent="0.25">
      <c r="A26" s="88" t="s">
        <v>190</v>
      </c>
      <c r="B26" s="89">
        <v>154154.33839999977</v>
      </c>
      <c r="C26" s="89">
        <v>764376.59630000032</v>
      </c>
      <c r="D26" s="89" t="s">
        <v>1246</v>
      </c>
      <c r="E26" s="210">
        <v>154143</v>
      </c>
      <c r="F26" s="210">
        <v>764370</v>
      </c>
      <c r="G26" s="85" t="s">
        <v>1313</v>
      </c>
      <c r="H26" s="85" t="s">
        <v>1314</v>
      </c>
      <c r="I26" s="85">
        <v>360</v>
      </c>
      <c r="J26" s="85" t="s">
        <v>1315</v>
      </c>
      <c r="K26" s="85">
        <v>360</v>
      </c>
      <c r="L26" s="23" t="s">
        <v>1179</v>
      </c>
      <c r="M26" s="23"/>
      <c r="N26" s="23" t="s">
        <v>43</v>
      </c>
      <c r="O26" s="23"/>
      <c r="P26" s="23" t="s">
        <v>43</v>
      </c>
      <c r="Q26" s="23">
        <v>5</v>
      </c>
      <c r="R26" s="23" t="s">
        <v>44</v>
      </c>
      <c r="S26" s="23" t="s">
        <v>47</v>
      </c>
      <c r="T26" s="23" t="s">
        <v>57</v>
      </c>
      <c r="U26" s="23" t="s">
        <v>538</v>
      </c>
      <c r="V26" s="23">
        <v>0</v>
      </c>
      <c r="W26" s="23" t="s">
        <v>43</v>
      </c>
      <c r="X26" s="23" t="s">
        <v>44</v>
      </c>
      <c r="Y26" s="23"/>
      <c r="Z26" s="23" t="s">
        <v>43</v>
      </c>
      <c r="AA26" s="23"/>
      <c r="AB26" s="42" t="s">
        <v>43</v>
      </c>
      <c r="AC26" s="42" t="s">
        <v>47</v>
      </c>
      <c r="AD26" s="23" t="s">
        <v>43</v>
      </c>
      <c r="AE26" s="23" t="s">
        <v>44</v>
      </c>
      <c r="AF26" s="23">
        <v>70</v>
      </c>
      <c r="AG26" s="263">
        <v>4</v>
      </c>
      <c r="AH26" s="23">
        <v>80</v>
      </c>
      <c r="AI26" s="263">
        <v>4</v>
      </c>
      <c r="AJ26" s="23">
        <v>14</v>
      </c>
      <c r="AK26" s="23">
        <v>10</v>
      </c>
      <c r="AL26" s="23">
        <v>8</v>
      </c>
      <c r="AM26" s="23">
        <v>8</v>
      </c>
      <c r="AN26" s="23">
        <v>7</v>
      </c>
      <c r="AO26" s="23">
        <v>7</v>
      </c>
      <c r="AP26" s="23">
        <v>4</v>
      </c>
      <c r="AQ26" s="23">
        <v>15</v>
      </c>
      <c r="AR26" s="23">
        <v>10</v>
      </c>
      <c r="AS26" s="23">
        <v>10</v>
      </c>
      <c r="AT26" s="23">
        <f t="shared" si="0"/>
        <v>9.3000000000000007</v>
      </c>
      <c r="AU26" s="23" t="s">
        <v>48</v>
      </c>
      <c r="AV26" s="23">
        <v>6</v>
      </c>
      <c r="AW26" s="23" t="s">
        <v>53</v>
      </c>
      <c r="AX26" s="23" t="s">
        <v>43</v>
      </c>
      <c r="AY26" s="23" t="s">
        <v>51</v>
      </c>
      <c r="AZ26" s="23" t="s">
        <v>1316</v>
      </c>
      <c r="BA26" s="23" t="s">
        <v>51</v>
      </c>
      <c r="BB26" s="61" t="s">
        <v>43</v>
      </c>
      <c r="BC26" s="23" t="s">
        <v>80</v>
      </c>
      <c r="BD26" s="23" t="s">
        <v>538</v>
      </c>
      <c r="BE26" s="23" t="s">
        <v>44</v>
      </c>
      <c r="BF26" s="23" t="s">
        <v>51</v>
      </c>
      <c r="BG26" s="23" t="s">
        <v>80</v>
      </c>
      <c r="BH26" s="315" t="s">
        <v>1317</v>
      </c>
    </row>
    <row r="27" spans="1:64" x14ac:dyDescent="0.25">
      <c r="A27" s="88" t="s">
        <v>191</v>
      </c>
      <c r="B27" s="89">
        <v>153908.74780000001</v>
      </c>
      <c r="C27" s="89">
        <v>763921.12390000001</v>
      </c>
      <c r="D27" s="89"/>
      <c r="E27" s="84"/>
      <c r="F27" s="84"/>
      <c r="G27" s="85"/>
      <c r="H27" s="85"/>
      <c r="I27" s="85"/>
      <c r="J27" s="85"/>
      <c r="K27" s="85"/>
      <c r="L27" s="23"/>
      <c r="M27" s="23"/>
      <c r="N27" s="23"/>
      <c r="O27" s="23"/>
      <c r="P27" s="23"/>
      <c r="Q27" s="23"/>
      <c r="R27" s="23"/>
      <c r="S27" s="23"/>
      <c r="T27" s="23"/>
      <c r="U27" s="23"/>
      <c r="V27" s="23"/>
      <c r="W27" s="23"/>
      <c r="X27" s="23"/>
      <c r="Y27" s="23"/>
      <c r="Z27" s="23"/>
      <c r="AA27" s="23"/>
      <c r="AB27" s="42"/>
      <c r="AC27" s="42"/>
      <c r="AD27" s="23"/>
      <c r="AE27" s="23"/>
      <c r="AF27" s="23"/>
      <c r="AG27" s="263"/>
      <c r="AH27" s="23"/>
      <c r="AI27" s="263"/>
      <c r="AJ27" s="23"/>
      <c r="AK27" s="23"/>
      <c r="AL27" s="23"/>
      <c r="AM27" s="23"/>
      <c r="AN27" s="23"/>
      <c r="AO27" s="23"/>
      <c r="AP27" s="23"/>
      <c r="AQ27" s="23"/>
      <c r="AR27" s="23"/>
      <c r="AS27" s="23"/>
      <c r="AT27" s="23">
        <f t="shared" si="0"/>
        <v>0</v>
      </c>
      <c r="AU27" s="23"/>
      <c r="AV27" s="23"/>
      <c r="AW27" s="23"/>
      <c r="AX27" s="23"/>
      <c r="AY27" s="23"/>
      <c r="AZ27" s="23"/>
      <c r="BA27" s="23"/>
      <c r="BB27" s="61"/>
      <c r="BC27" s="23"/>
      <c r="BD27" s="23"/>
      <c r="BE27" s="23"/>
      <c r="BF27" s="23"/>
      <c r="BG27" s="23"/>
    </row>
    <row r="28" spans="1:64" x14ac:dyDescent="0.25">
      <c r="A28" s="88" t="s">
        <v>192</v>
      </c>
      <c r="B28" s="89">
        <v>152629.71800000034</v>
      </c>
      <c r="C28" s="89">
        <v>763124.7006000001</v>
      </c>
      <c r="D28" s="89"/>
      <c r="E28" s="84"/>
      <c r="F28" s="84"/>
      <c r="G28" s="85"/>
      <c r="H28" s="85"/>
      <c r="I28" s="85"/>
      <c r="J28" s="85"/>
      <c r="K28" s="85"/>
      <c r="L28" s="23"/>
      <c r="M28" s="23"/>
      <c r="N28" s="23"/>
      <c r="O28" s="23"/>
      <c r="P28" s="23"/>
      <c r="Q28" s="23"/>
      <c r="R28" s="23"/>
      <c r="S28" s="23"/>
      <c r="T28" s="23"/>
      <c r="U28" s="23"/>
      <c r="V28" s="23"/>
      <c r="W28" s="23"/>
      <c r="X28" s="23"/>
      <c r="Y28" s="23"/>
      <c r="Z28" s="23"/>
      <c r="AA28" s="23"/>
      <c r="AB28" s="42"/>
      <c r="AC28" s="42"/>
      <c r="AD28" s="23"/>
      <c r="AE28" s="23"/>
      <c r="AF28" s="23"/>
      <c r="AG28" s="263"/>
      <c r="AH28" s="23"/>
      <c r="AI28" s="263"/>
      <c r="AJ28" s="23"/>
      <c r="AK28" s="23"/>
      <c r="AL28" s="23"/>
      <c r="AM28" s="23"/>
      <c r="AN28" s="23"/>
      <c r="AO28" s="23"/>
      <c r="AP28" s="23"/>
      <c r="AQ28" s="23"/>
      <c r="AR28" s="23"/>
      <c r="AS28" s="23"/>
      <c r="AT28" s="23">
        <f t="shared" si="0"/>
        <v>0</v>
      </c>
      <c r="AU28" s="23"/>
      <c r="AV28" s="23"/>
      <c r="AW28" s="23"/>
      <c r="AX28" s="23"/>
      <c r="AY28" s="23"/>
      <c r="AZ28" s="23"/>
      <c r="BA28" s="23"/>
      <c r="BB28" s="61"/>
      <c r="BC28" s="23"/>
      <c r="BD28" s="23"/>
      <c r="BE28" s="23"/>
      <c r="BF28" s="23"/>
      <c r="BG28" s="23"/>
    </row>
    <row r="29" spans="1:64" x14ac:dyDescent="0.25">
      <c r="A29" s="88" t="s">
        <v>193</v>
      </c>
      <c r="B29" s="89">
        <v>154338.47719999962</v>
      </c>
      <c r="C29" s="89">
        <v>764079.34699999914</v>
      </c>
      <c r="D29" s="89" t="s">
        <v>1331</v>
      </c>
      <c r="E29" s="210">
        <v>154337</v>
      </c>
      <c r="F29" s="210">
        <v>764067</v>
      </c>
      <c r="G29" s="85" t="s">
        <v>629</v>
      </c>
      <c r="H29" s="85" t="s">
        <v>627</v>
      </c>
      <c r="I29" s="85">
        <v>360</v>
      </c>
      <c r="J29" s="85" t="s">
        <v>626</v>
      </c>
      <c r="K29" s="85">
        <v>360</v>
      </c>
      <c r="L29" s="23" t="s">
        <v>628</v>
      </c>
      <c r="M29" s="23"/>
      <c r="N29" s="23" t="s">
        <v>43</v>
      </c>
      <c r="O29" s="23"/>
      <c r="P29" s="23" t="s">
        <v>43</v>
      </c>
      <c r="Q29" s="23" t="s">
        <v>507</v>
      </c>
      <c r="R29" s="23" t="s">
        <v>44</v>
      </c>
      <c r="S29" s="23" t="s">
        <v>44</v>
      </c>
      <c r="T29" s="23" t="s">
        <v>44</v>
      </c>
      <c r="U29" s="23">
        <v>80</v>
      </c>
      <c r="V29" s="23">
        <v>5</v>
      </c>
      <c r="W29" s="23" t="s">
        <v>509</v>
      </c>
      <c r="X29" s="23" t="s">
        <v>44</v>
      </c>
      <c r="Y29" s="23" t="s">
        <v>43</v>
      </c>
      <c r="Z29" s="23" t="s">
        <v>43</v>
      </c>
      <c r="AA29" s="23"/>
      <c r="AB29" s="42" t="s">
        <v>47</v>
      </c>
      <c r="AC29" s="42" t="s">
        <v>47</v>
      </c>
      <c r="AD29" s="23" t="s">
        <v>43</v>
      </c>
      <c r="AE29" s="23" t="s">
        <v>44</v>
      </c>
      <c r="AF29" s="23">
        <v>80</v>
      </c>
      <c r="AG29" s="263">
        <v>4</v>
      </c>
      <c r="AH29" s="23" t="s">
        <v>43</v>
      </c>
      <c r="AI29" s="263"/>
      <c r="AJ29" s="23">
        <v>4</v>
      </c>
      <c r="AK29" s="23">
        <v>3</v>
      </c>
      <c r="AL29" s="23">
        <v>8</v>
      </c>
      <c r="AM29" s="23">
        <v>6</v>
      </c>
      <c r="AN29" s="23">
        <v>5</v>
      </c>
      <c r="AO29" s="23">
        <v>5</v>
      </c>
      <c r="AP29" s="23">
        <v>7</v>
      </c>
      <c r="AQ29" s="23">
        <v>8</v>
      </c>
      <c r="AR29" s="23">
        <v>3</v>
      </c>
      <c r="AS29" s="23">
        <v>7</v>
      </c>
      <c r="AT29" s="23">
        <f t="shared" si="0"/>
        <v>5.6</v>
      </c>
      <c r="AU29" s="23" t="s">
        <v>44</v>
      </c>
      <c r="AV29" s="23" t="s">
        <v>631</v>
      </c>
      <c r="AW29" s="23" t="s">
        <v>53</v>
      </c>
      <c r="AX29" s="23" t="s">
        <v>43</v>
      </c>
      <c r="AY29" s="23" t="s">
        <v>51</v>
      </c>
      <c r="AZ29" s="23" t="s">
        <v>51</v>
      </c>
      <c r="BA29" s="23" t="s">
        <v>51</v>
      </c>
      <c r="BB29" s="61" t="s">
        <v>43</v>
      </c>
      <c r="BC29" s="23" t="s">
        <v>44</v>
      </c>
      <c r="BD29" s="23" t="s">
        <v>538</v>
      </c>
      <c r="BE29" s="23" t="s">
        <v>44</v>
      </c>
      <c r="BF29" s="23" t="s">
        <v>1398</v>
      </c>
      <c r="BG29" s="23" t="s">
        <v>44</v>
      </c>
    </row>
    <row r="30" spans="1:64" x14ac:dyDescent="0.25">
      <c r="A30" s="88" t="s">
        <v>194</v>
      </c>
      <c r="B30" s="89">
        <v>153712.3208999997</v>
      </c>
      <c r="C30" s="89">
        <v>763873.96969999932</v>
      </c>
      <c r="D30" s="89" t="s">
        <v>1331</v>
      </c>
      <c r="E30" s="210">
        <v>153728</v>
      </c>
      <c r="F30" s="210">
        <v>763876</v>
      </c>
      <c r="G30" s="85" t="s">
        <v>1360</v>
      </c>
      <c r="H30" s="85" t="s">
        <v>1358</v>
      </c>
      <c r="I30" s="85">
        <v>360</v>
      </c>
      <c r="J30" s="85" t="s">
        <v>1359</v>
      </c>
      <c r="K30" s="85">
        <v>360</v>
      </c>
      <c r="L30" s="23" t="s">
        <v>1220</v>
      </c>
      <c r="M30" s="23" t="s">
        <v>1192</v>
      </c>
      <c r="N30" s="23" t="s">
        <v>43</v>
      </c>
      <c r="O30" s="23"/>
      <c r="P30" s="23" t="s">
        <v>43</v>
      </c>
      <c r="Q30" s="23">
        <v>10</v>
      </c>
      <c r="R30" s="23" t="s">
        <v>44</v>
      </c>
      <c r="S30" s="23" t="s">
        <v>47</v>
      </c>
      <c r="T30" s="23" t="s">
        <v>57</v>
      </c>
      <c r="U30" s="23" t="s">
        <v>949</v>
      </c>
      <c r="V30" s="23">
        <v>0</v>
      </c>
      <c r="W30" s="23" t="s">
        <v>43</v>
      </c>
      <c r="X30" s="23" t="s">
        <v>44</v>
      </c>
      <c r="Y30" s="23"/>
      <c r="Z30" s="23" t="s">
        <v>43</v>
      </c>
      <c r="AA30" s="23"/>
      <c r="AB30" s="42" t="s">
        <v>43</v>
      </c>
      <c r="AC30" s="42" t="s">
        <v>47</v>
      </c>
      <c r="AD30" s="23" t="s">
        <v>43</v>
      </c>
      <c r="AE30" s="23" t="s">
        <v>44</v>
      </c>
      <c r="AF30" s="23" t="s">
        <v>43</v>
      </c>
      <c r="AG30" s="263"/>
      <c r="AH30" s="23">
        <v>70</v>
      </c>
      <c r="AI30" s="263">
        <v>4</v>
      </c>
      <c r="AJ30" s="23">
        <v>21</v>
      </c>
      <c r="AK30" s="23">
        <v>10</v>
      </c>
      <c r="AL30" s="23">
        <v>11</v>
      </c>
      <c r="AM30" s="23">
        <v>12</v>
      </c>
      <c r="AN30" s="23">
        <v>11</v>
      </c>
      <c r="AO30" s="23">
        <v>18</v>
      </c>
      <c r="AP30" s="23">
        <v>7</v>
      </c>
      <c r="AQ30" s="23">
        <v>7</v>
      </c>
      <c r="AR30" s="23">
        <v>4</v>
      </c>
      <c r="AS30" s="23">
        <v>9</v>
      </c>
      <c r="AT30" s="23">
        <f t="shared" si="0"/>
        <v>11</v>
      </c>
      <c r="AU30" s="23" t="s">
        <v>44</v>
      </c>
      <c r="AV30" s="23" t="s">
        <v>1361</v>
      </c>
      <c r="AW30" s="23" t="s">
        <v>53</v>
      </c>
      <c r="AX30" s="23" t="s">
        <v>43</v>
      </c>
      <c r="AY30" s="23" t="s">
        <v>51</v>
      </c>
      <c r="AZ30" s="23" t="s">
        <v>51</v>
      </c>
      <c r="BA30" s="23" t="s">
        <v>51</v>
      </c>
      <c r="BB30" s="61" t="s">
        <v>43</v>
      </c>
      <c r="BC30" s="23" t="s">
        <v>80</v>
      </c>
      <c r="BD30" s="23" t="s">
        <v>538</v>
      </c>
      <c r="BE30" s="23" t="s">
        <v>44</v>
      </c>
      <c r="BF30" s="23" t="s">
        <v>1398</v>
      </c>
      <c r="BG30" s="23" t="s">
        <v>44</v>
      </c>
      <c r="BH30" s="315" t="s">
        <v>1362</v>
      </c>
    </row>
    <row r="31" spans="1:64" x14ac:dyDescent="0.25">
      <c r="A31" s="88" t="s">
        <v>195</v>
      </c>
      <c r="B31" s="89">
        <v>153241.16170000006</v>
      </c>
      <c r="C31" s="89">
        <v>763598.57029999979</v>
      </c>
      <c r="D31" s="89"/>
      <c r="E31" s="84"/>
      <c r="F31" s="84"/>
      <c r="G31" s="85"/>
      <c r="H31" s="85"/>
      <c r="I31" s="85"/>
      <c r="J31" s="85"/>
      <c r="K31" s="85"/>
      <c r="L31" s="23"/>
      <c r="M31" s="23"/>
      <c r="N31" s="23"/>
      <c r="O31" s="23"/>
      <c r="P31" s="23"/>
      <c r="Q31" s="23"/>
      <c r="R31" s="23"/>
      <c r="S31" s="23"/>
      <c r="T31" s="23"/>
      <c r="U31" s="23"/>
      <c r="V31" s="23"/>
      <c r="W31" s="23"/>
      <c r="X31" s="23"/>
      <c r="Y31" s="23"/>
      <c r="Z31" s="23"/>
      <c r="AA31" s="23"/>
      <c r="AB31" s="42"/>
      <c r="AC31" s="42"/>
      <c r="AD31" s="23"/>
      <c r="AE31" s="23"/>
      <c r="AF31" s="23"/>
      <c r="AG31" s="263"/>
      <c r="AH31" s="23"/>
      <c r="AI31" s="263"/>
      <c r="AJ31" s="23"/>
      <c r="AK31" s="23"/>
      <c r="AL31" s="23"/>
      <c r="AM31" s="23"/>
      <c r="AN31" s="23"/>
      <c r="AO31" s="23"/>
      <c r="AP31" s="23"/>
      <c r="AQ31" s="23"/>
      <c r="AR31" s="23"/>
      <c r="AS31" s="23"/>
      <c r="AT31" s="23">
        <f t="shared" si="0"/>
        <v>0</v>
      </c>
      <c r="AU31" s="23"/>
      <c r="AV31" s="23"/>
      <c r="AW31" s="23"/>
      <c r="AX31" s="23"/>
      <c r="AY31" s="23"/>
      <c r="AZ31" s="23"/>
      <c r="BA31" s="23"/>
      <c r="BB31" s="61"/>
      <c r="BC31" s="23"/>
      <c r="BD31" s="23"/>
      <c r="BE31" s="23"/>
      <c r="BF31" s="23"/>
      <c r="BG31" s="23"/>
    </row>
    <row r="32" spans="1:64" x14ac:dyDescent="0.25">
      <c r="A32" s="88" t="s">
        <v>196</v>
      </c>
      <c r="B32" s="89">
        <v>153092.57039999962</v>
      </c>
      <c r="C32" s="89">
        <v>763008.58880000003</v>
      </c>
      <c r="D32" s="89"/>
      <c r="E32" s="84"/>
      <c r="F32" s="84"/>
      <c r="G32" s="85"/>
      <c r="H32" s="85"/>
      <c r="I32" s="85"/>
      <c r="J32" s="85"/>
      <c r="K32" s="85"/>
      <c r="L32" s="23"/>
      <c r="M32" s="23"/>
      <c r="N32" s="23"/>
      <c r="O32" s="23"/>
      <c r="P32" s="23"/>
      <c r="Q32" s="23"/>
      <c r="R32" s="23"/>
      <c r="S32" s="23"/>
      <c r="T32" s="23"/>
      <c r="U32" s="23"/>
      <c r="V32" s="23"/>
      <c r="W32" s="23"/>
      <c r="X32" s="23"/>
      <c r="Y32" s="23"/>
      <c r="Z32" s="23"/>
      <c r="AA32" s="23"/>
      <c r="AB32" s="42"/>
      <c r="AC32" s="42"/>
      <c r="AD32" s="23"/>
      <c r="AE32" s="23"/>
      <c r="AF32" s="23"/>
      <c r="AG32" s="263"/>
      <c r="AH32" s="23"/>
      <c r="AI32" s="263"/>
      <c r="AJ32" s="23"/>
      <c r="AK32" s="23"/>
      <c r="AL32" s="23"/>
      <c r="AM32" s="23"/>
      <c r="AN32" s="23"/>
      <c r="AO32" s="23"/>
      <c r="AP32" s="23"/>
      <c r="AQ32" s="23"/>
      <c r="AR32" s="23"/>
      <c r="AS32" s="23"/>
      <c r="AT32" s="23">
        <f t="shared" si="0"/>
        <v>0</v>
      </c>
      <c r="AU32" s="23"/>
      <c r="AV32" s="23"/>
      <c r="AW32" s="23"/>
      <c r="AX32" s="23"/>
      <c r="AY32" s="23"/>
      <c r="AZ32" s="23"/>
      <c r="BA32" s="23"/>
      <c r="BB32" s="61"/>
      <c r="BC32" s="23"/>
      <c r="BD32" s="23"/>
      <c r="BE32" s="23"/>
      <c r="BF32" s="23"/>
      <c r="BG32" s="23"/>
    </row>
    <row r="33" spans="1:60" x14ac:dyDescent="0.25">
      <c r="A33" s="88" t="s">
        <v>197</v>
      </c>
      <c r="B33" s="89">
        <v>155449.13760000002</v>
      </c>
      <c r="C33" s="89">
        <v>761632.67219999991</v>
      </c>
      <c r="D33" s="89"/>
      <c r="E33" s="84"/>
      <c r="F33" s="84"/>
      <c r="G33" s="85"/>
      <c r="H33" s="85"/>
      <c r="I33" s="85"/>
      <c r="J33" s="85"/>
      <c r="K33" s="85"/>
      <c r="L33" s="23"/>
      <c r="M33" s="23"/>
      <c r="N33" s="23"/>
      <c r="O33" s="23"/>
      <c r="P33" s="23"/>
      <c r="Q33" s="23"/>
      <c r="R33" s="23"/>
      <c r="S33" s="23"/>
      <c r="T33" s="23"/>
      <c r="U33" s="23"/>
      <c r="V33" s="23"/>
      <c r="W33" s="23"/>
      <c r="X33" s="23"/>
      <c r="Y33" s="23"/>
      <c r="Z33" s="23"/>
      <c r="AA33" s="23"/>
      <c r="AB33" s="42"/>
      <c r="AC33" s="42"/>
      <c r="AD33" s="23"/>
      <c r="AE33" s="23"/>
      <c r="AF33" s="23"/>
      <c r="AG33" s="263"/>
      <c r="AH33" s="23"/>
      <c r="AI33" s="263"/>
      <c r="AJ33" s="23"/>
      <c r="AK33" s="23"/>
      <c r="AL33" s="23"/>
      <c r="AM33" s="23"/>
      <c r="AN33" s="23"/>
      <c r="AO33" s="23"/>
      <c r="AP33" s="23"/>
      <c r="AQ33" s="23"/>
      <c r="AR33" s="23"/>
      <c r="AS33" s="23"/>
      <c r="AT33" s="23">
        <f t="shared" si="0"/>
        <v>0</v>
      </c>
      <c r="AU33" s="23"/>
      <c r="AV33" s="23"/>
      <c r="AW33" s="23"/>
      <c r="AX33" s="23"/>
      <c r="AY33" s="23"/>
      <c r="AZ33" s="23"/>
      <c r="BA33" s="23"/>
      <c r="BB33" s="61"/>
      <c r="BC33" s="23"/>
      <c r="BD33" s="23"/>
      <c r="BE33" s="23"/>
      <c r="BF33" s="23"/>
      <c r="BG33" s="23"/>
    </row>
    <row r="34" spans="1:60" x14ac:dyDescent="0.25">
      <c r="A34" s="88" t="s">
        <v>198</v>
      </c>
      <c r="B34" s="89">
        <v>153139.5131000001</v>
      </c>
      <c r="C34" s="89">
        <v>764112.49110000022</v>
      </c>
      <c r="D34" s="89" t="s">
        <v>1180</v>
      </c>
      <c r="E34" s="210">
        <v>153149</v>
      </c>
      <c r="F34" s="210">
        <v>764112</v>
      </c>
      <c r="G34" s="85" t="s">
        <v>506</v>
      </c>
      <c r="H34" s="85" t="s">
        <v>1189</v>
      </c>
      <c r="I34" s="85">
        <v>360</v>
      </c>
      <c r="J34" s="85" t="s">
        <v>1190</v>
      </c>
      <c r="K34" s="85">
        <v>360</v>
      </c>
      <c r="L34" s="23" t="s">
        <v>1191</v>
      </c>
      <c r="M34" s="23" t="s">
        <v>1192</v>
      </c>
      <c r="N34" s="23" t="s">
        <v>43</v>
      </c>
      <c r="O34" s="23"/>
      <c r="P34" s="23" t="s">
        <v>43</v>
      </c>
      <c r="Q34" s="23">
        <v>40</v>
      </c>
      <c r="R34" s="23" t="s">
        <v>46</v>
      </c>
      <c r="S34" s="23" t="s">
        <v>46</v>
      </c>
      <c r="T34" s="23" t="s">
        <v>44</v>
      </c>
      <c r="U34" s="23" t="s">
        <v>764</v>
      </c>
      <c r="V34" s="23" t="s">
        <v>985</v>
      </c>
      <c r="W34" s="23" t="s">
        <v>43</v>
      </c>
      <c r="X34" s="23" t="s">
        <v>44</v>
      </c>
      <c r="Y34" s="23"/>
      <c r="Z34" s="23" t="s">
        <v>44</v>
      </c>
      <c r="AA34" s="23"/>
      <c r="AB34" s="42" t="s">
        <v>47</v>
      </c>
      <c r="AC34" s="42" t="s">
        <v>47</v>
      </c>
      <c r="AD34" s="23" t="s">
        <v>43</v>
      </c>
      <c r="AE34" s="23" t="s">
        <v>48</v>
      </c>
      <c r="AF34" s="23">
        <v>70</v>
      </c>
      <c r="AG34" s="263">
        <v>4</v>
      </c>
      <c r="AH34" s="23">
        <v>80</v>
      </c>
      <c r="AI34" s="263">
        <v>4</v>
      </c>
      <c r="AJ34" s="23">
        <v>5</v>
      </c>
      <c r="AK34" s="23">
        <v>6</v>
      </c>
      <c r="AL34" s="23">
        <v>9</v>
      </c>
      <c r="AM34" s="23">
        <v>4</v>
      </c>
      <c r="AN34" s="23">
        <v>5</v>
      </c>
      <c r="AO34" s="23">
        <v>5</v>
      </c>
      <c r="AP34" s="23">
        <v>5</v>
      </c>
      <c r="AQ34" s="23">
        <v>5</v>
      </c>
      <c r="AR34" s="23">
        <v>5</v>
      </c>
      <c r="AS34" s="23">
        <v>6</v>
      </c>
      <c r="AT34" s="23">
        <f t="shared" si="0"/>
        <v>5.5</v>
      </c>
      <c r="AU34" s="23" t="s">
        <v>44</v>
      </c>
      <c r="AV34" s="23" t="s">
        <v>1193</v>
      </c>
      <c r="AW34" s="23" t="s">
        <v>53</v>
      </c>
      <c r="AX34" s="23" t="s">
        <v>43</v>
      </c>
      <c r="AY34" s="23" t="s">
        <v>51</v>
      </c>
      <c r="AZ34" s="23" t="s">
        <v>51</v>
      </c>
      <c r="BA34" s="23" t="s">
        <v>53</v>
      </c>
      <c r="BB34" s="61" t="s">
        <v>43</v>
      </c>
      <c r="BC34" s="7" t="s">
        <v>47</v>
      </c>
      <c r="BD34" s="23" t="s">
        <v>538</v>
      </c>
      <c r="BE34" s="23" t="s">
        <v>80</v>
      </c>
      <c r="BF34" s="23" t="s">
        <v>1398</v>
      </c>
      <c r="BG34" s="23" t="s">
        <v>44</v>
      </c>
      <c r="BH34" s="319" t="s">
        <v>1417</v>
      </c>
    </row>
    <row r="35" spans="1:60" x14ac:dyDescent="0.25">
      <c r="A35" s="88" t="s">
        <v>199</v>
      </c>
      <c r="B35" s="89">
        <v>154876.24469999969</v>
      </c>
      <c r="C35" s="89">
        <v>763518.55340000056</v>
      </c>
      <c r="D35" s="89"/>
      <c r="E35" s="84"/>
      <c r="F35" s="84"/>
      <c r="G35" s="85"/>
      <c r="H35" s="85"/>
      <c r="I35" s="85"/>
      <c r="J35" s="85"/>
      <c r="K35" s="85"/>
      <c r="L35" s="23"/>
      <c r="M35" s="23"/>
      <c r="N35" s="23"/>
      <c r="O35" s="23"/>
      <c r="P35" s="23"/>
      <c r="Q35" s="23"/>
      <c r="R35" s="23"/>
      <c r="S35" s="23"/>
      <c r="T35" s="23"/>
      <c r="U35" s="23"/>
      <c r="V35" s="23"/>
      <c r="W35" s="23"/>
      <c r="X35" s="23"/>
      <c r="Y35" s="23"/>
      <c r="Z35" s="23"/>
      <c r="AA35" s="23"/>
      <c r="AB35" s="42"/>
      <c r="AC35" s="42"/>
      <c r="AD35" s="23"/>
      <c r="AE35" s="23"/>
      <c r="AF35" s="23"/>
      <c r="AG35" s="263"/>
      <c r="AH35" s="23"/>
      <c r="AI35" s="263"/>
      <c r="AJ35" s="23"/>
      <c r="AK35" s="23"/>
      <c r="AL35" s="23"/>
      <c r="AM35" s="23"/>
      <c r="AN35" s="23"/>
      <c r="AO35" s="23"/>
      <c r="AP35" s="23"/>
      <c r="AQ35" s="23"/>
      <c r="AR35" s="23"/>
      <c r="AS35" s="23"/>
      <c r="AT35" s="23">
        <f t="shared" si="0"/>
        <v>0</v>
      </c>
      <c r="AU35" s="23"/>
      <c r="AV35" s="23"/>
      <c r="AW35" s="23"/>
      <c r="AX35" s="23"/>
      <c r="AY35" s="23"/>
      <c r="AZ35" s="23"/>
      <c r="BA35" s="23"/>
      <c r="BB35" s="61"/>
      <c r="BC35" s="23"/>
      <c r="BD35" s="23"/>
      <c r="BE35" s="23"/>
      <c r="BF35" s="23"/>
      <c r="BG35" s="23"/>
    </row>
    <row r="36" spans="1:60" x14ac:dyDescent="0.25">
      <c r="A36" s="88" t="s">
        <v>200</v>
      </c>
      <c r="B36" s="89">
        <v>153787.60080000013</v>
      </c>
      <c r="C36" s="89">
        <v>762442.96839999966</v>
      </c>
      <c r="D36" s="89"/>
      <c r="E36" s="84"/>
      <c r="F36" s="84"/>
      <c r="G36" s="85"/>
      <c r="H36" s="85"/>
      <c r="I36" s="85"/>
      <c r="J36" s="85"/>
      <c r="K36" s="85"/>
      <c r="L36" s="23"/>
      <c r="M36" s="23"/>
      <c r="N36" s="23"/>
      <c r="O36" s="23"/>
      <c r="P36" s="23"/>
      <c r="Q36" s="23"/>
      <c r="R36" s="23"/>
      <c r="S36" s="23"/>
      <c r="T36" s="23"/>
      <c r="U36" s="23"/>
      <c r="V36" s="23"/>
      <c r="W36" s="23"/>
      <c r="X36" s="23"/>
      <c r="Y36" s="23"/>
      <c r="Z36" s="23"/>
      <c r="AA36" s="23"/>
      <c r="AB36" s="42"/>
      <c r="AC36" s="42"/>
      <c r="AD36" s="23"/>
      <c r="AE36" s="23"/>
      <c r="AF36" s="23"/>
      <c r="AG36" s="263"/>
      <c r="AH36" s="23"/>
      <c r="AI36" s="263"/>
      <c r="AJ36" s="23"/>
      <c r="AK36" s="23"/>
      <c r="AL36" s="23"/>
      <c r="AM36" s="23"/>
      <c r="AN36" s="23"/>
      <c r="AO36" s="23"/>
      <c r="AP36" s="23"/>
      <c r="AQ36" s="23"/>
      <c r="AR36" s="23"/>
      <c r="AS36" s="23"/>
      <c r="AT36" s="23">
        <f t="shared" si="0"/>
        <v>0</v>
      </c>
      <c r="AU36" s="23"/>
      <c r="AV36" s="23"/>
      <c r="AW36" s="23"/>
      <c r="AX36" s="23"/>
      <c r="AY36" s="23"/>
      <c r="AZ36" s="23"/>
      <c r="BA36" s="23"/>
      <c r="BB36" s="61"/>
      <c r="BC36" s="23"/>
      <c r="BD36" s="23"/>
      <c r="BE36" s="23"/>
      <c r="BF36" s="23"/>
      <c r="BG36" s="23"/>
    </row>
    <row r="37" spans="1:60" x14ac:dyDescent="0.25">
      <c r="A37" s="88" t="s">
        <v>201</v>
      </c>
      <c r="B37" s="89">
        <v>153481.99349999987</v>
      </c>
      <c r="C37" s="89">
        <v>762520.13859999925</v>
      </c>
      <c r="D37" s="89"/>
      <c r="E37" s="84"/>
      <c r="F37" s="84"/>
      <c r="G37" s="85"/>
      <c r="H37" s="85"/>
      <c r="I37" s="85"/>
      <c r="J37" s="85"/>
      <c r="K37" s="85"/>
      <c r="L37" s="23"/>
      <c r="M37" s="23"/>
      <c r="N37" s="23"/>
      <c r="O37" s="23"/>
      <c r="P37" s="23"/>
      <c r="Q37" s="23"/>
      <c r="R37" s="23"/>
      <c r="S37" s="23"/>
      <c r="T37" s="23"/>
      <c r="U37" s="23"/>
      <c r="V37" s="23"/>
      <c r="W37" s="23"/>
      <c r="X37" s="23"/>
      <c r="Y37" s="23"/>
      <c r="Z37" s="23"/>
      <c r="AA37" s="23"/>
      <c r="AB37" s="42"/>
      <c r="AC37" s="42"/>
      <c r="AD37" s="23"/>
      <c r="AE37" s="23"/>
      <c r="AF37" s="23"/>
      <c r="AG37" s="263"/>
      <c r="AH37" s="23"/>
      <c r="AI37" s="263"/>
      <c r="AJ37" s="23"/>
      <c r="AK37" s="23"/>
      <c r="AL37" s="23"/>
      <c r="AM37" s="23"/>
      <c r="AN37" s="23"/>
      <c r="AO37" s="23"/>
      <c r="AP37" s="23"/>
      <c r="AQ37" s="23"/>
      <c r="AR37" s="23"/>
      <c r="AS37" s="23"/>
      <c r="AT37" s="23">
        <f t="shared" si="0"/>
        <v>0</v>
      </c>
      <c r="AU37" s="23"/>
      <c r="AV37" s="23"/>
      <c r="AW37" s="23"/>
      <c r="AX37" s="23"/>
      <c r="AY37" s="23"/>
      <c r="AZ37" s="23"/>
      <c r="BA37" s="23"/>
      <c r="BB37" s="61"/>
      <c r="BC37" s="23"/>
      <c r="BD37" s="23"/>
      <c r="BE37" s="23"/>
      <c r="BF37" s="23"/>
      <c r="BG37" s="23"/>
    </row>
    <row r="38" spans="1:60" x14ac:dyDescent="0.25">
      <c r="A38" s="88" t="s">
        <v>202</v>
      </c>
      <c r="B38" s="89">
        <v>154751.78440000024</v>
      </c>
      <c r="C38" s="89">
        <v>763121.34610000066</v>
      </c>
      <c r="D38" s="89"/>
      <c r="E38" s="84"/>
      <c r="F38" s="84"/>
      <c r="G38" s="85"/>
      <c r="H38" s="85"/>
      <c r="I38" s="85"/>
      <c r="J38" s="85"/>
      <c r="K38" s="85"/>
      <c r="L38" s="23"/>
      <c r="M38" s="23"/>
      <c r="N38" s="23"/>
      <c r="O38" s="23"/>
      <c r="P38" s="23"/>
      <c r="Q38" s="23"/>
      <c r="R38" s="23"/>
      <c r="S38" s="23"/>
      <c r="T38" s="23"/>
      <c r="U38" s="23"/>
      <c r="V38" s="23"/>
      <c r="W38" s="23"/>
      <c r="X38" s="23"/>
      <c r="Y38" s="23"/>
      <c r="Z38" s="23"/>
      <c r="AA38" s="23"/>
      <c r="AB38" s="42"/>
      <c r="AC38" s="42"/>
      <c r="AD38" s="23"/>
      <c r="AE38" s="23"/>
      <c r="AF38" s="23"/>
      <c r="AG38" s="263"/>
      <c r="AH38" s="23"/>
      <c r="AI38" s="263"/>
      <c r="AJ38" s="23"/>
      <c r="AK38" s="23"/>
      <c r="AL38" s="23"/>
      <c r="AM38" s="23"/>
      <c r="AN38" s="23"/>
      <c r="AO38" s="23"/>
      <c r="AP38" s="23"/>
      <c r="AQ38" s="23"/>
      <c r="AR38" s="23"/>
      <c r="AS38" s="23"/>
      <c r="AT38" s="23">
        <f t="shared" si="0"/>
        <v>0</v>
      </c>
      <c r="AU38" s="23"/>
      <c r="AV38" s="23"/>
      <c r="AW38" s="23"/>
      <c r="AX38" s="23"/>
      <c r="AY38" s="23"/>
      <c r="AZ38" s="23"/>
      <c r="BA38" s="23"/>
      <c r="BB38" s="61"/>
      <c r="BC38" s="23"/>
      <c r="BD38" s="23"/>
      <c r="BE38" s="23"/>
      <c r="BF38" s="23"/>
      <c r="BG38" s="23"/>
    </row>
    <row r="39" spans="1:60" ht="29.25" x14ac:dyDescent="0.25">
      <c r="A39" s="88" t="s">
        <v>203</v>
      </c>
      <c r="B39" s="89">
        <v>154266.59410000034</v>
      </c>
      <c r="C39" s="89">
        <v>764718.14860000089</v>
      </c>
      <c r="D39" s="89" t="s">
        <v>1246</v>
      </c>
      <c r="E39" s="84"/>
      <c r="F39" s="84"/>
      <c r="G39" s="85" t="s">
        <v>1301</v>
      </c>
      <c r="H39" s="85" t="s">
        <v>1300</v>
      </c>
      <c r="I39" s="85">
        <v>360</v>
      </c>
      <c r="J39" s="85" t="s">
        <v>1299</v>
      </c>
      <c r="K39" s="85">
        <v>360</v>
      </c>
      <c r="L39" s="23" t="s">
        <v>1179</v>
      </c>
      <c r="M39" s="23"/>
      <c r="N39" s="23" t="s">
        <v>43</v>
      </c>
      <c r="O39" s="23"/>
      <c r="P39" s="23" t="s">
        <v>43</v>
      </c>
      <c r="Q39" s="23">
        <v>30</v>
      </c>
      <c r="R39" s="23" t="s">
        <v>47</v>
      </c>
      <c r="S39" s="23" t="s">
        <v>47</v>
      </c>
      <c r="T39" s="23" t="s">
        <v>44</v>
      </c>
      <c r="U39" s="23" t="s">
        <v>701</v>
      </c>
      <c r="V39" s="23">
        <v>0</v>
      </c>
      <c r="W39" s="23" t="s">
        <v>43</v>
      </c>
      <c r="X39" s="23" t="s">
        <v>44</v>
      </c>
      <c r="Y39" s="23"/>
      <c r="Z39" s="23" t="s">
        <v>80</v>
      </c>
      <c r="AA39" s="23"/>
      <c r="AB39" s="42" t="s">
        <v>47</v>
      </c>
      <c r="AC39" s="42" t="s">
        <v>47</v>
      </c>
      <c r="AD39" s="23" t="s">
        <v>43</v>
      </c>
      <c r="AE39" s="23" t="s">
        <v>44</v>
      </c>
      <c r="AF39" s="23">
        <v>80</v>
      </c>
      <c r="AG39" s="263">
        <v>4</v>
      </c>
      <c r="AH39" s="23" t="s">
        <v>43</v>
      </c>
      <c r="AI39" s="263" t="s">
        <v>43</v>
      </c>
      <c r="AJ39" s="23">
        <v>8</v>
      </c>
      <c r="AK39" s="23">
        <v>14</v>
      </c>
      <c r="AL39" s="23">
        <v>15</v>
      </c>
      <c r="AM39" s="23">
        <v>18</v>
      </c>
      <c r="AN39" s="23">
        <v>5</v>
      </c>
      <c r="AO39" s="23">
        <v>6</v>
      </c>
      <c r="AP39" s="23">
        <v>10</v>
      </c>
      <c r="AQ39" s="23">
        <v>13</v>
      </c>
      <c r="AR39" s="23"/>
      <c r="AS39" s="23"/>
      <c r="AT39" s="23">
        <f>SUM(AJ39:AS39)/8</f>
        <v>11.125</v>
      </c>
      <c r="AU39" s="23" t="s">
        <v>48</v>
      </c>
      <c r="AV39" s="23">
        <v>6</v>
      </c>
      <c r="AW39" s="23" t="s">
        <v>53</v>
      </c>
      <c r="AX39" s="23" t="s">
        <v>426</v>
      </c>
      <c r="AY39" s="23" t="s">
        <v>53</v>
      </c>
      <c r="AZ39" s="23" t="s">
        <v>51</v>
      </c>
      <c r="BA39" s="23" t="s">
        <v>1212</v>
      </c>
      <c r="BB39" s="61" t="s">
        <v>43</v>
      </c>
      <c r="BC39" s="23" t="s">
        <v>80</v>
      </c>
      <c r="BD39" s="23" t="s">
        <v>538</v>
      </c>
      <c r="BE39" s="23" t="s">
        <v>44</v>
      </c>
      <c r="BF39" s="23" t="s">
        <v>1398</v>
      </c>
      <c r="BG39" s="23" t="s">
        <v>80</v>
      </c>
      <c r="BH39" s="315" t="s">
        <v>1302</v>
      </c>
    </row>
    <row r="40" spans="1:60" x14ac:dyDescent="0.25">
      <c r="A40" s="88" t="s">
        <v>204</v>
      </c>
      <c r="B40" s="89">
        <v>154237.74210000038</v>
      </c>
      <c r="C40" s="89">
        <v>763924.72110000066</v>
      </c>
      <c r="D40" s="89"/>
      <c r="E40" s="84"/>
      <c r="F40" s="84"/>
      <c r="G40" s="85"/>
      <c r="H40" s="85"/>
      <c r="I40" s="85"/>
      <c r="J40" s="85"/>
      <c r="K40" s="85"/>
      <c r="L40" s="23"/>
      <c r="M40" s="23"/>
      <c r="N40" s="23"/>
      <c r="O40" s="23"/>
      <c r="P40" s="23"/>
      <c r="Q40" s="23"/>
      <c r="R40" s="23"/>
      <c r="S40" s="23"/>
      <c r="T40" s="23"/>
      <c r="U40" s="23"/>
      <c r="V40" s="23"/>
      <c r="W40" s="23"/>
      <c r="X40" s="23"/>
      <c r="Y40" s="23"/>
      <c r="Z40" s="23"/>
      <c r="AA40" s="23"/>
      <c r="AB40" s="42"/>
      <c r="AC40" s="42"/>
      <c r="AD40" s="23"/>
      <c r="AE40" s="23"/>
      <c r="AF40" s="23"/>
      <c r="AG40" s="263"/>
      <c r="AH40" s="23"/>
      <c r="AI40" s="263"/>
      <c r="AJ40" s="23"/>
      <c r="AK40" s="23"/>
      <c r="AL40" s="23"/>
      <c r="AM40" s="23"/>
      <c r="AN40" s="23"/>
      <c r="AO40" s="23"/>
      <c r="AP40" s="23"/>
      <c r="AQ40" s="23"/>
      <c r="AR40" s="23"/>
      <c r="AS40" s="23"/>
      <c r="AT40" s="23">
        <f t="shared" si="0"/>
        <v>0</v>
      </c>
      <c r="AU40" s="23"/>
      <c r="AV40" s="23"/>
      <c r="AW40" s="23"/>
      <c r="AX40" s="23"/>
      <c r="AY40" s="23"/>
      <c r="AZ40" s="23"/>
      <c r="BA40" s="23"/>
      <c r="BB40" s="61"/>
      <c r="BC40" s="23"/>
      <c r="BD40" s="23"/>
      <c r="BE40" s="23"/>
      <c r="BF40" s="23"/>
      <c r="BG40" s="23"/>
    </row>
    <row r="41" spans="1:60" ht="43.5" x14ac:dyDescent="0.25">
      <c r="A41" s="88" t="s">
        <v>205</v>
      </c>
      <c r="B41" s="89">
        <v>155024.86400000006</v>
      </c>
      <c r="C41" s="89">
        <v>763741.84769999981</v>
      </c>
      <c r="D41" s="89" t="s">
        <v>706</v>
      </c>
      <c r="E41" s="210">
        <v>155045</v>
      </c>
      <c r="F41" s="210">
        <v>763731</v>
      </c>
      <c r="G41" s="85" t="s">
        <v>506</v>
      </c>
      <c r="H41" s="85" t="s">
        <v>760</v>
      </c>
      <c r="I41" s="85">
        <v>360</v>
      </c>
      <c r="J41" s="85" t="s">
        <v>761</v>
      </c>
      <c r="K41" s="85">
        <v>360</v>
      </c>
      <c r="L41" s="23" t="s">
        <v>762</v>
      </c>
      <c r="M41" s="23"/>
      <c r="N41" s="23" t="s">
        <v>43</v>
      </c>
      <c r="O41" s="23"/>
      <c r="P41" s="23" t="s">
        <v>43</v>
      </c>
      <c r="Q41" s="23">
        <v>20</v>
      </c>
      <c r="R41" s="23" t="s">
        <v>47</v>
      </c>
      <c r="S41" s="23" t="s">
        <v>45</v>
      </c>
      <c r="T41" s="23" t="s">
        <v>44</v>
      </c>
      <c r="U41" s="23" t="s">
        <v>764</v>
      </c>
      <c r="V41" s="23">
        <v>0</v>
      </c>
      <c r="W41" s="23" t="s">
        <v>43</v>
      </c>
      <c r="X41" s="23" t="s">
        <v>44</v>
      </c>
      <c r="Y41" s="23"/>
      <c r="Z41" s="23" t="s">
        <v>47</v>
      </c>
      <c r="AA41" s="23"/>
      <c r="AB41" s="42" t="s">
        <v>57</v>
      </c>
      <c r="AC41" s="42" t="s">
        <v>57</v>
      </c>
      <c r="AD41" s="23" t="s">
        <v>43</v>
      </c>
      <c r="AE41" s="23" t="s">
        <v>44</v>
      </c>
      <c r="AF41" s="23">
        <v>90</v>
      </c>
      <c r="AG41" s="263">
        <v>4</v>
      </c>
      <c r="AH41" s="23" t="s">
        <v>53</v>
      </c>
      <c r="AI41" s="263"/>
      <c r="AJ41" s="23"/>
      <c r="AK41" s="23"/>
      <c r="AL41" s="23"/>
      <c r="AM41" s="23"/>
      <c r="AN41" s="23"/>
      <c r="AO41" s="23"/>
      <c r="AP41" s="23"/>
      <c r="AQ41" s="23"/>
      <c r="AR41" s="23"/>
      <c r="AS41" s="23"/>
      <c r="AT41" s="23">
        <f t="shared" si="0"/>
        <v>0</v>
      </c>
      <c r="AU41" s="23" t="s">
        <v>44</v>
      </c>
      <c r="AV41" s="23" t="s">
        <v>763</v>
      </c>
      <c r="AW41" s="23"/>
      <c r="AX41" s="23" t="s">
        <v>43</v>
      </c>
      <c r="AY41" s="23" t="s">
        <v>51</v>
      </c>
      <c r="AZ41" s="23" t="s">
        <v>51</v>
      </c>
      <c r="BA41" s="23" t="s">
        <v>51</v>
      </c>
      <c r="BB41" s="61" t="s">
        <v>43</v>
      </c>
      <c r="BC41" s="23" t="s">
        <v>47</v>
      </c>
      <c r="BD41" s="23" t="s">
        <v>538</v>
      </c>
      <c r="BE41" s="23" t="s">
        <v>44</v>
      </c>
      <c r="BF41" s="23" t="s">
        <v>1398</v>
      </c>
      <c r="BG41" s="23" t="s">
        <v>80</v>
      </c>
      <c r="BH41" s="315" t="s">
        <v>765</v>
      </c>
    </row>
    <row r="42" spans="1:60" x14ac:dyDescent="0.25">
      <c r="A42" s="88" t="s">
        <v>206</v>
      </c>
      <c r="B42" s="89">
        <v>153869.38989999983</v>
      </c>
      <c r="C42" s="89">
        <v>764396.56660000049</v>
      </c>
      <c r="D42" s="89"/>
      <c r="E42" s="84"/>
      <c r="F42" s="84"/>
      <c r="G42" s="85"/>
      <c r="H42" s="85"/>
      <c r="I42" s="85"/>
      <c r="J42" s="85"/>
      <c r="K42" s="85"/>
      <c r="L42" s="23"/>
      <c r="M42" s="23"/>
      <c r="N42" s="23"/>
      <c r="O42" s="23"/>
      <c r="P42" s="23"/>
      <c r="Q42" s="23"/>
      <c r="R42" s="23"/>
      <c r="S42" s="23"/>
      <c r="T42" s="23"/>
      <c r="U42" s="23"/>
      <c r="V42" s="23"/>
      <c r="W42" s="23"/>
      <c r="X42" s="23"/>
      <c r="Y42" s="23"/>
      <c r="Z42" s="23"/>
      <c r="AA42" s="23"/>
      <c r="AB42" s="42"/>
      <c r="AC42" s="42"/>
      <c r="AD42" s="23"/>
      <c r="AE42" s="23"/>
      <c r="AF42" s="23"/>
      <c r="AG42" s="263"/>
      <c r="AH42" s="23"/>
      <c r="AI42" s="263"/>
      <c r="AJ42" s="23"/>
      <c r="AK42" s="23"/>
      <c r="AL42" s="23"/>
      <c r="AM42" s="23"/>
      <c r="AN42" s="23"/>
      <c r="AO42" s="23"/>
      <c r="AP42" s="23"/>
      <c r="AQ42" s="23"/>
      <c r="AR42" s="23"/>
      <c r="AS42" s="23"/>
      <c r="AT42" s="23">
        <f t="shared" si="0"/>
        <v>0</v>
      </c>
      <c r="AU42" s="23"/>
      <c r="AV42" s="23"/>
      <c r="AW42" s="23"/>
      <c r="AX42" s="23"/>
      <c r="AY42" s="23"/>
      <c r="AZ42" s="23"/>
      <c r="BA42" s="23"/>
      <c r="BB42" s="61"/>
      <c r="BC42" s="23"/>
      <c r="BD42" s="23"/>
      <c r="BE42" s="23"/>
      <c r="BF42" s="23"/>
      <c r="BG42" s="23"/>
    </row>
    <row r="43" spans="1:60" x14ac:dyDescent="0.25">
      <c r="N43" s="7" t="s">
        <v>44</v>
      </c>
      <c r="P43" s="7" t="s">
        <v>44</v>
      </c>
      <c r="R43" s="7" t="s">
        <v>44</v>
      </c>
      <c r="S43" s="7" t="s">
        <v>44</v>
      </c>
      <c r="T43" s="7" t="s">
        <v>44</v>
      </c>
      <c r="X43" s="7" t="s">
        <v>44</v>
      </c>
      <c r="Y43" s="7" t="s">
        <v>43</v>
      </c>
      <c r="Z43" s="7" t="s">
        <v>44</v>
      </c>
      <c r="AA43" s="7" t="s">
        <v>43</v>
      </c>
      <c r="AB43" s="7" t="s">
        <v>44</v>
      </c>
      <c r="AC43" s="7" t="s">
        <v>44</v>
      </c>
      <c r="AD43" s="7" t="s">
        <v>44</v>
      </c>
      <c r="AE43" s="7" t="s">
        <v>48</v>
      </c>
      <c r="AF43" s="7">
        <v>10</v>
      </c>
      <c r="AG43" s="266">
        <v>1</v>
      </c>
      <c r="AI43" s="266">
        <v>1</v>
      </c>
      <c r="AU43" s="7" t="s">
        <v>48</v>
      </c>
      <c r="AW43" s="7" t="s">
        <v>49</v>
      </c>
      <c r="AX43" s="7" t="s">
        <v>43</v>
      </c>
      <c r="AY43" s="39" t="s">
        <v>51</v>
      </c>
      <c r="AZ43" s="39" t="s">
        <v>51</v>
      </c>
      <c r="BA43" s="39" t="s">
        <v>51</v>
      </c>
      <c r="BB43" s="39" t="s">
        <v>51</v>
      </c>
      <c r="BC43" s="23"/>
      <c r="BD43" s="23"/>
      <c r="BE43" s="23"/>
      <c r="BF43" s="23"/>
      <c r="BG43" s="23"/>
    </row>
    <row r="44" spans="1:60" x14ac:dyDescent="0.25">
      <c r="N44" s="7" t="s">
        <v>43</v>
      </c>
      <c r="P44" s="7" t="s">
        <v>57</v>
      </c>
      <c r="R44" s="7" t="s">
        <v>57</v>
      </c>
      <c r="S44" s="7" t="s">
        <v>57</v>
      </c>
      <c r="T44" s="7" t="s">
        <v>57</v>
      </c>
      <c r="X44" s="7" t="s">
        <v>45</v>
      </c>
      <c r="Y44" s="7" t="s">
        <v>44</v>
      </c>
      <c r="Z44" s="7" t="s">
        <v>43</v>
      </c>
      <c r="AA44" s="7" t="s">
        <v>44</v>
      </c>
      <c r="AB44" s="7" t="s">
        <v>57</v>
      </c>
      <c r="AC44" s="7" t="s">
        <v>57</v>
      </c>
      <c r="AD44" s="7" t="s">
        <v>57</v>
      </c>
      <c r="AE44" s="7" t="s">
        <v>44</v>
      </c>
      <c r="AF44" s="7">
        <v>25</v>
      </c>
      <c r="AG44" s="266">
        <v>2</v>
      </c>
      <c r="AI44" s="266">
        <v>2</v>
      </c>
      <c r="AU44" s="7" t="s">
        <v>44</v>
      </c>
      <c r="AW44" s="7" t="s">
        <v>50</v>
      </c>
      <c r="AX44" s="7" t="s">
        <v>52</v>
      </c>
      <c r="AY44" s="7" t="s">
        <v>53</v>
      </c>
      <c r="AZ44" s="7" t="s">
        <v>1316</v>
      </c>
      <c r="BA44" s="7" t="s">
        <v>53</v>
      </c>
      <c r="BB44" s="39" t="s">
        <v>52</v>
      </c>
      <c r="BC44" s="23"/>
      <c r="BD44" s="23"/>
      <c r="BE44" s="23"/>
      <c r="BF44" s="23"/>
      <c r="BG44" s="23"/>
    </row>
    <row r="45" spans="1:60" x14ac:dyDescent="0.25">
      <c r="N45" s="7" t="s">
        <v>45</v>
      </c>
      <c r="P45" s="7" t="s">
        <v>47</v>
      </c>
      <c r="R45" s="7" t="s">
        <v>47</v>
      </c>
      <c r="S45" s="7" t="s">
        <v>47</v>
      </c>
      <c r="T45" s="7" t="s">
        <v>47</v>
      </c>
      <c r="X45" s="7" t="s">
        <v>53</v>
      </c>
      <c r="Y45" s="7" t="s">
        <v>45</v>
      </c>
      <c r="Z45" s="7" t="s">
        <v>46</v>
      </c>
      <c r="AA45" s="7" t="s">
        <v>45</v>
      </c>
      <c r="AB45" s="7" t="s">
        <v>47</v>
      </c>
      <c r="AC45" s="7" t="s">
        <v>47</v>
      </c>
      <c r="AD45" s="7" t="s">
        <v>47</v>
      </c>
      <c r="AE45" s="7" t="s">
        <v>45</v>
      </c>
      <c r="AF45" s="7">
        <v>50</v>
      </c>
      <c r="AG45" s="46">
        <v>3</v>
      </c>
      <c r="AI45" s="266">
        <v>3</v>
      </c>
      <c r="AU45" s="7" t="s">
        <v>45</v>
      </c>
      <c r="AW45" s="39" t="s">
        <v>53</v>
      </c>
      <c r="AX45" s="71" t="s">
        <v>426</v>
      </c>
      <c r="AY45" s="7" t="s">
        <v>50</v>
      </c>
      <c r="AZ45" s="7" t="s">
        <v>43</v>
      </c>
      <c r="BA45" s="71" t="s">
        <v>1212</v>
      </c>
      <c r="BB45" s="7" t="s">
        <v>43</v>
      </c>
      <c r="BC45" s="23"/>
      <c r="BD45" s="23"/>
      <c r="BE45" s="23"/>
      <c r="BF45" s="23"/>
      <c r="BG45" s="23"/>
    </row>
    <row r="46" spans="1:60" x14ac:dyDescent="0.25">
      <c r="P46" s="7" t="s">
        <v>46</v>
      </c>
      <c r="R46" s="7" t="s">
        <v>46</v>
      </c>
      <c r="S46" s="7" t="s">
        <v>46</v>
      </c>
      <c r="T46" s="7" t="s">
        <v>46</v>
      </c>
      <c r="AB46" s="7" t="s">
        <v>46</v>
      </c>
      <c r="AC46" s="7" t="s">
        <v>46</v>
      </c>
      <c r="AD46" s="7" t="s">
        <v>46</v>
      </c>
      <c r="AF46" s="7">
        <v>70</v>
      </c>
      <c r="AG46" s="46">
        <v>4</v>
      </c>
      <c r="AI46" s="46">
        <v>4</v>
      </c>
      <c r="AZ46" s="7" t="s">
        <v>50</v>
      </c>
      <c r="BA46" s="7" t="s">
        <v>43</v>
      </c>
      <c r="BB46" s="7" t="s">
        <v>64</v>
      </c>
      <c r="BC46" s="7" t="s">
        <v>51</v>
      </c>
    </row>
    <row r="47" spans="1:60" x14ac:dyDescent="0.25">
      <c r="P47" s="7" t="s">
        <v>43</v>
      </c>
      <c r="R47" s="7" t="s">
        <v>45</v>
      </c>
      <c r="S47" s="7" t="s">
        <v>43</v>
      </c>
      <c r="T47" s="7" t="s">
        <v>43</v>
      </c>
      <c r="AB47" s="7" t="s">
        <v>43</v>
      </c>
      <c r="AC47" s="7" t="s">
        <v>43</v>
      </c>
      <c r="AD47" s="7" t="s">
        <v>43</v>
      </c>
      <c r="AZ47" s="7" t="s">
        <v>43</v>
      </c>
      <c r="BA47" s="39" t="s">
        <v>52</v>
      </c>
      <c r="BC47" s="62" t="s">
        <v>50</v>
      </c>
      <c r="BD47" s="62"/>
      <c r="BE47" s="62"/>
    </row>
    <row r="48" spans="1:60" x14ac:dyDescent="0.25">
      <c r="P48" s="7" t="s">
        <v>45</v>
      </c>
      <c r="S48" s="7" t="s">
        <v>45</v>
      </c>
      <c r="T48" s="7" t="s">
        <v>45</v>
      </c>
      <c r="AB48" s="7" t="s">
        <v>45</v>
      </c>
      <c r="AC48" s="7" t="s">
        <v>45</v>
      </c>
      <c r="AD48" s="7" t="s">
        <v>45</v>
      </c>
      <c r="AY48" s="7" t="s">
        <v>53</v>
      </c>
      <c r="AZ48" s="7" t="s">
        <v>1316</v>
      </c>
      <c r="BC48" s="62" t="s">
        <v>71</v>
      </c>
      <c r="BD48" s="62"/>
      <c r="BE48" s="62"/>
    </row>
    <row r="49" spans="7:57" x14ac:dyDescent="0.25">
      <c r="AZ49" s="7" t="s">
        <v>71</v>
      </c>
      <c r="BC49" s="62" t="s">
        <v>77</v>
      </c>
      <c r="BD49" s="62"/>
      <c r="BE49" s="62"/>
    </row>
    <row r="50" spans="7:57" x14ac:dyDescent="0.25">
      <c r="BC50" s="62" t="s">
        <v>78</v>
      </c>
      <c r="BD50" s="62"/>
      <c r="BE50" s="62"/>
    </row>
    <row r="51" spans="7:57" x14ac:dyDescent="0.25">
      <c r="BC51" s="62" t="s">
        <v>79</v>
      </c>
      <c r="BD51" s="62"/>
      <c r="BE51" s="62"/>
    </row>
    <row r="52" spans="7:57" x14ac:dyDescent="0.25">
      <c r="BC52" s="62" t="s">
        <v>80</v>
      </c>
      <c r="BD52" s="62"/>
      <c r="BE52" s="62"/>
    </row>
    <row r="53" spans="7:57" x14ac:dyDescent="0.25">
      <c r="BC53" s="62" t="s">
        <v>80</v>
      </c>
      <c r="BD53" s="62"/>
      <c r="BE53" s="62"/>
    </row>
    <row r="54" spans="7:57" x14ac:dyDescent="0.25">
      <c r="G54" s="85" t="s">
        <v>1357</v>
      </c>
      <c r="H54" s="85" t="s">
        <v>1355</v>
      </c>
      <c r="I54" s="85">
        <v>360</v>
      </c>
      <c r="J54" s="85" t="s">
        <v>1356</v>
      </c>
      <c r="K54" s="85">
        <v>360</v>
      </c>
      <c r="L54" s="23" t="s">
        <v>1220</v>
      </c>
      <c r="M54" s="23"/>
      <c r="N54" s="23" t="s">
        <v>43</v>
      </c>
      <c r="O54" s="253"/>
      <c r="BC54" s="62" t="s">
        <v>81</v>
      </c>
      <c r="BD54" s="62"/>
      <c r="BE54" s="62"/>
    </row>
    <row r="55" spans="7:57" x14ac:dyDescent="0.25">
      <c r="BC55" s="62" t="s">
        <v>76</v>
      </c>
      <c r="BD55" s="62"/>
      <c r="BE55" s="62"/>
    </row>
  </sheetData>
  <mergeCells count="8">
    <mergeCell ref="BC3:BD3"/>
    <mergeCell ref="BE3:BF3"/>
    <mergeCell ref="E2:F2"/>
    <mergeCell ref="L3:M3"/>
    <mergeCell ref="AW1:BB1"/>
    <mergeCell ref="AF3:AG3"/>
    <mergeCell ref="AH3:AI3"/>
    <mergeCell ref="AJ3:AT3"/>
  </mergeCells>
  <dataValidations count="21">
    <dataValidation type="list" allowBlank="1" showInputMessage="1" showErrorMessage="1" sqref="AI40:AI42 AI13:AI14 AI6:AI11 AI16:AI17 AI19:AI38">
      <formula1>$AI$43:$AI$46</formula1>
    </dataValidation>
    <dataValidation type="list" allowBlank="1" showInputMessage="1" showErrorMessage="1" sqref="AG6:AG42">
      <formula1>$AG$43:$AG$46</formula1>
    </dataValidation>
    <dataValidation type="list" allowBlank="1" showInputMessage="1" showErrorMessage="1" sqref="R6:R42">
      <formula1>$R$43:$R$47</formula1>
    </dataValidation>
    <dataValidation type="list" allowBlank="1" showInputMessage="1" showErrorMessage="1" sqref="AW6:AW42">
      <formula1>$AW$43:$AW$45</formula1>
    </dataValidation>
    <dataValidation type="list" allowBlank="1" showInputMessage="1" showErrorMessage="1" sqref="AA6:AA42">
      <formula1>$AA$43:$AA$45</formula1>
    </dataValidation>
    <dataValidation type="list" allowBlank="1" showInputMessage="1" showErrorMessage="1" sqref="Y6:Y42">
      <formula1>$Y$43:$Y$45</formula1>
    </dataValidation>
    <dataValidation type="list" allowBlank="1" showInputMessage="1" showErrorMessage="1" sqref="X6:X42">
      <formula1>$X$43:$X$45</formula1>
    </dataValidation>
    <dataValidation type="list" allowBlank="1" showInputMessage="1" showErrorMessage="1" sqref="N6:O42 N54:O54">
      <formula1>$N$43:$N$45</formula1>
    </dataValidation>
    <dataValidation type="list" allowBlank="1" showInputMessage="1" showErrorMessage="1" sqref="P6:P42">
      <formula1>$P$43:$P$48</formula1>
    </dataValidation>
    <dataValidation type="list" allowBlank="1" showInputMessage="1" showErrorMessage="1" sqref="S6:S42">
      <formula1>$S$43:$S$48</formula1>
    </dataValidation>
    <dataValidation type="list" allowBlank="1" showInputMessage="1" showErrorMessage="1" sqref="T6:T42">
      <formula1>$T$43:$T$48</formula1>
    </dataValidation>
    <dataValidation type="list" allowBlank="1" showInputMessage="1" showErrorMessage="1" sqref="AB6:AB42">
      <formula1>$AB$43:$AB$48</formula1>
    </dataValidation>
    <dataValidation type="list" allowBlank="1" showInputMessage="1" showErrorMessage="1" sqref="AC6:AC42">
      <formula1>$AC$43:$AC$48</formula1>
    </dataValidation>
    <dataValidation type="list" allowBlank="1" showInputMessage="1" showErrorMessage="1" sqref="AD6:AD42">
      <formula1>$AD$43:$AD$48</formula1>
    </dataValidation>
    <dataValidation type="list" allowBlank="1" showInputMessage="1" showErrorMessage="1" sqref="AE6:AE42">
      <formula1>$AE$43:$AE$45</formula1>
    </dataValidation>
    <dataValidation type="list" allowBlank="1" showInputMessage="1" showErrorMessage="1" sqref="AU6:AU42">
      <formula1>$AU$43:$AU$45</formula1>
    </dataValidation>
    <dataValidation type="list" allowBlank="1" showInputMessage="1" showErrorMessage="1" sqref="AX6:AX42">
      <formula1>$AX$43:$AX$45</formula1>
    </dataValidation>
    <dataValidation type="list" allowBlank="1" showInputMessage="1" showErrorMessage="1" sqref="BB6:BB42">
      <formula1>$BB$43:$BB$46</formula1>
    </dataValidation>
    <dataValidation type="list" allowBlank="1" showInputMessage="1" showErrorMessage="1" sqref="AY6:AY42">
      <formula1>$AY$43:$AY$45</formula1>
    </dataValidation>
    <dataValidation type="list" allowBlank="1" showInputMessage="1" showErrorMessage="1" sqref="AZ6:AZ42">
      <formula1>$AZ$43:$AZ$46</formula1>
    </dataValidation>
    <dataValidation type="list" allowBlank="1" showInputMessage="1" showErrorMessage="1" sqref="BA6:BA42">
      <formula1>$BA$43:$BA$47</formula1>
    </dataValidation>
  </dataValidations>
  <pageMargins left="0.7" right="0.7" top="0.75" bottom="0.75" header="0.3" footer="0.3"/>
  <pageSetup paperSize="9"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8"/>
  <sheetViews>
    <sheetView zoomScaleNormal="100" workbookViewId="0">
      <selection activeCell="A5" sqref="A5:K41"/>
    </sheetView>
  </sheetViews>
  <sheetFormatPr defaultRowHeight="15" x14ac:dyDescent="0.25"/>
  <cols>
    <col min="1" max="1" width="5.7109375" style="86" customWidth="1"/>
    <col min="2" max="2" width="8.28515625" style="87" customWidth="1"/>
    <col min="3" max="6" width="9.5703125" style="87" customWidth="1"/>
    <col min="7" max="7" width="16.7109375" style="87" customWidth="1"/>
    <col min="8" max="8" width="9.140625" style="87" customWidth="1"/>
    <col min="9" max="9" width="4.42578125" style="87" customWidth="1"/>
    <col min="10" max="10" width="9.140625" style="87" customWidth="1"/>
    <col min="11" max="11" width="4.140625" style="87" customWidth="1"/>
    <col min="12" max="12" width="10.42578125" style="7" customWidth="1"/>
    <col min="13" max="13" width="12.28515625" style="7" customWidth="1"/>
    <col min="14" max="14" width="15.140625" style="7" customWidth="1"/>
    <col min="15" max="15" width="14.5703125" style="7" customWidth="1"/>
    <col min="17" max="17" width="9.140625" style="154"/>
    <col min="19" max="28" width="3.7109375" customWidth="1"/>
    <col min="30" max="30" width="14" customWidth="1"/>
    <col min="31" max="31" width="13.140625" customWidth="1"/>
    <col min="33" max="33" width="21.7109375" customWidth="1"/>
    <col min="34" max="34" width="5" customWidth="1"/>
    <col min="37" max="37" width="12.85546875" customWidth="1"/>
    <col min="39" max="39" width="17" customWidth="1"/>
    <col min="42" max="42" width="27.28515625" customWidth="1"/>
    <col min="43" max="43" width="19.42578125" customWidth="1"/>
    <col min="44" max="44" width="22.42578125" customWidth="1"/>
    <col min="45" max="45" width="33.85546875" customWidth="1"/>
    <col min="46" max="46" width="17.28515625" customWidth="1"/>
    <col min="49" max="49" width="12.42578125" customWidth="1"/>
    <col min="50" max="50" width="12.85546875" customWidth="1"/>
    <col min="51" max="51" width="11.5703125" customWidth="1"/>
    <col min="52" max="52" width="13.85546875" customWidth="1"/>
    <col min="54" max="54" width="50" style="93" customWidth="1"/>
  </cols>
  <sheetData>
    <row r="1" spans="1:54" x14ac:dyDescent="0.25">
      <c r="A1" s="72"/>
      <c r="B1" s="73"/>
      <c r="C1" s="73"/>
      <c r="D1" s="73"/>
      <c r="E1" s="353" t="s">
        <v>93</v>
      </c>
      <c r="F1" s="353"/>
      <c r="G1" s="73"/>
      <c r="H1" s="73"/>
      <c r="I1" s="73"/>
      <c r="J1" s="73"/>
      <c r="K1" s="73"/>
      <c r="L1" s="64"/>
      <c r="M1" s="64"/>
      <c r="N1" s="354" t="s">
        <v>306</v>
      </c>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5" t="s">
        <v>364</v>
      </c>
      <c r="AN1" s="355"/>
      <c r="AO1" s="355"/>
      <c r="AP1" s="355"/>
      <c r="AQ1" s="355"/>
      <c r="AR1" s="356" t="s">
        <v>309</v>
      </c>
      <c r="AS1" s="356"/>
      <c r="AT1" s="356"/>
      <c r="AU1" s="356"/>
      <c r="AV1" s="356"/>
      <c r="AW1" s="256"/>
      <c r="AX1" s="256"/>
      <c r="AY1" s="256"/>
      <c r="AZ1" s="256"/>
      <c r="BA1" s="256"/>
    </row>
    <row r="2" spans="1:54" ht="46.5" customHeight="1" x14ac:dyDescent="0.25">
      <c r="A2" s="75" t="s">
        <v>37</v>
      </c>
      <c r="B2" s="76" t="s">
        <v>1</v>
      </c>
      <c r="C2" s="76" t="s">
        <v>0</v>
      </c>
      <c r="D2" s="76"/>
      <c r="E2" s="77" t="s">
        <v>1</v>
      </c>
      <c r="F2" s="77" t="s">
        <v>0</v>
      </c>
      <c r="G2" s="78" t="s">
        <v>36</v>
      </c>
      <c r="H2" s="146" t="s">
        <v>84</v>
      </c>
      <c r="I2" s="146" t="s">
        <v>86</v>
      </c>
      <c r="J2" s="146" t="s">
        <v>85</v>
      </c>
      <c r="K2" s="147" t="s">
        <v>87</v>
      </c>
      <c r="L2" s="357" t="s">
        <v>56</v>
      </c>
      <c r="M2" s="357"/>
      <c r="N2" s="14" t="s">
        <v>343</v>
      </c>
      <c r="O2" s="358" t="s">
        <v>345</v>
      </c>
      <c r="P2" s="359"/>
      <c r="Q2" s="358" t="s">
        <v>346</v>
      </c>
      <c r="R2" s="359"/>
      <c r="S2" s="8" t="s">
        <v>39</v>
      </c>
      <c r="T2" s="8"/>
      <c r="U2" s="8"/>
      <c r="V2" s="8"/>
      <c r="W2" s="8"/>
      <c r="X2" s="8"/>
      <c r="Y2" s="8"/>
      <c r="Z2" s="8"/>
      <c r="AA2" s="8"/>
      <c r="AB2" s="8"/>
      <c r="AC2" s="8"/>
      <c r="AD2" s="148" t="s">
        <v>347</v>
      </c>
      <c r="AE2" s="148" t="s">
        <v>350</v>
      </c>
      <c r="AF2" s="148" t="s">
        <v>352</v>
      </c>
      <c r="AG2" s="148" t="s">
        <v>353</v>
      </c>
      <c r="AH2" s="148" t="s">
        <v>354</v>
      </c>
      <c r="AI2" s="148" t="s">
        <v>355</v>
      </c>
      <c r="AJ2" s="148" t="s">
        <v>356</v>
      </c>
      <c r="AK2" s="148" t="s">
        <v>357</v>
      </c>
      <c r="AL2" s="148" t="s">
        <v>69</v>
      </c>
      <c r="AM2" s="149" t="s">
        <v>365</v>
      </c>
      <c r="AN2" s="150" t="s">
        <v>366</v>
      </c>
      <c r="AO2" s="150" t="s">
        <v>367</v>
      </c>
      <c r="AP2" s="47" t="s">
        <v>368</v>
      </c>
      <c r="AQ2" s="2" t="s">
        <v>310</v>
      </c>
      <c r="AR2" s="5" t="s">
        <v>3</v>
      </c>
      <c r="AS2" s="151" t="s">
        <v>373</v>
      </c>
      <c r="AT2" s="2" t="s">
        <v>375</v>
      </c>
      <c r="AU2" s="2" t="s">
        <v>310</v>
      </c>
      <c r="AV2" s="152" t="s">
        <v>379</v>
      </c>
      <c r="AW2" s="257"/>
      <c r="AX2" s="257"/>
      <c r="AY2" s="257"/>
      <c r="AZ2" s="257"/>
      <c r="BA2" s="257"/>
    </row>
    <row r="3" spans="1:54" ht="59.1" customHeight="1" x14ac:dyDescent="0.25">
      <c r="A3" s="75"/>
      <c r="B3" s="76"/>
      <c r="C3" s="76"/>
      <c r="D3" s="76" t="s">
        <v>513</v>
      </c>
      <c r="E3" s="76"/>
      <c r="F3" s="76"/>
      <c r="G3" s="78"/>
      <c r="H3" s="78"/>
      <c r="I3" s="78"/>
      <c r="J3" s="78"/>
      <c r="K3" s="78"/>
      <c r="L3" s="38" t="s">
        <v>54</v>
      </c>
      <c r="M3" s="38" t="s">
        <v>55</v>
      </c>
      <c r="N3" s="21" t="s">
        <v>344</v>
      </c>
      <c r="O3" s="21" t="s">
        <v>348</v>
      </c>
      <c r="P3" s="24" t="s">
        <v>61</v>
      </c>
      <c r="Q3" s="21" t="s">
        <v>348</v>
      </c>
      <c r="R3" s="24" t="s">
        <v>60</v>
      </c>
      <c r="S3" s="25">
        <v>1</v>
      </c>
      <c r="T3" s="25">
        <v>2</v>
      </c>
      <c r="U3" s="25">
        <v>3</v>
      </c>
      <c r="V3" s="25">
        <v>4</v>
      </c>
      <c r="W3" s="25">
        <v>5</v>
      </c>
      <c r="X3" s="25">
        <v>6</v>
      </c>
      <c r="Y3" s="25">
        <v>7</v>
      </c>
      <c r="Z3" s="25">
        <v>8</v>
      </c>
      <c r="AA3" s="26">
        <v>9</v>
      </c>
      <c r="AB3" s="26">
        <v>10</v>
      </c>
      <c r="AC3" s="24" t="s">
        <v>38</v>
      </c>
      <c r="AD3" s="153" t="s">
        <v>349</v>
      </c>
      <c r="AE3" s="153" t="s">
        <v>351</v>
      </c>
      <c r="AF3" s="110" t="s">
        <v>358</v>
      </c>
      <c r="AG3" s="21" t="s">
        <v>40</v>
      </c>
      <c r="AH3" s="110" t="s">
        <v>359</v>
      </c>
      <c r="AI3" s="110" t="s">
        <v>360</v>
      </c>
      <c r="AJ3" s="110" t="s">
        <v>361</v>
      </c>
      <c r="AK3" s="110" t="s">
        <v>362</v>
      </c>
      <c r="AL3" s="110" t="s">
        <v>363</v>
      </c>
      <c r="AM3" s="110" t="s">
        <v>1322</v>
      </c>
      <c r="AN3" s="21" t="s">
        <v>26</v>
      </c>
      <c r="AO3" s="110" t="s">
        <v>369</v>
      </c>
      <c r="AP3" s="110" t="s">
        <v>371</v>
      </c>
      <c r="AQ3" s="251" t="s">
        <v>372</v>
      </c>
      <c r="AR3" s="4" t="s">
        <v>4</v>
      </c>
      <c r="AS3" s="2" t="s">
        <v>374</v>
      </c>
      <c r="AT3" s="110" t="s">
        <v>382</v>
      </c>
      <c r="AU3" s="110" t="s">
        <v>377</v>
      </c>
      <c r="AV3" s="110" t="s">
        <v>380</v>
      </c>
      <c r="AW3" s="271" t="s">
        <v>88</v>
      </c>
      <c r="AX3" s="271" t="s">
        <v>89</v>
      </c>
      <c r="AY3" s="271" t="s">
        <v>75</v>
      </c>
      <c r="AZ3" s="271" t="s">
        <v>90</v>
      </c>
      <c r="BA3" s="271" t="s">
        <v>91</v>
      </c>
      <c r="BB3" s="269" t="s">
        <v>1418</v>
      </c>
    </row>
    <row r="4" spans="1:54" s="96" customFormat="1" x14ac:dyDescent="0.25">
      <c r="A4" s="81"/>
      <c r="B4" s="82" t="s">
        <v>94</v>
      </c>
      <c r="C4" s="82"/>
      <c r="D4" s="82"/>
      <c r="E4" s="82"/>
      <c r="F4" s="82"/>
      <c r="G4" s="83"/>
      <c r="H4" s="83"/>
      <c r="I4" s="83"/>
      <c r="J4" s="83"/>
      <c r="K4" s="83"/>
      <c r="L4" s="55"/>
      <c r="M4" s="55"/>
      <c r="N4" s="53" t="s">
        <v>73</v>
      </c>
      <c r="O4" s="52" t="s">
        <v>73</v>
      </c>
      <c r="P4" s="52" t="s">
        <v>73</v>
      </c>
      <c r="Q4" s="52" t="s">
        <v>73</v>
      </c>
      <c r="R4" s="52" t="s">
        <v>73</v>
      </c>
      <c r="S4" s="56"/>
      <c r="T4" s="56"/>
      <c r="U4" s="56"/>
      <c r="V4" s="56"/>
      <c r="W4" s="56"/>
      <c r="X4" s="56"/>
      <c r="Y4" s="56"/>
      <c r="Z4" s="56"/>
      <c r="AA4" s="57"/>
      <c r="AB4" s="57"/>
      <c r="AC4" s="52"/>
      <c r="AD4" s="3" t="s">
        <v>73</v>
      </c>
      <c r="AE4" s="3" t="s">
        <v>73</v>
      </c>
      <c r="AF4" s="3" t="s">
        <v>73</v>
      </c>
      <c r="AG4" s="53" t="s">
        <v>73</v>
      </c>
      <c r="AH4" s="3" t="s">
        <v>73</v>
      </c>
      <c r="AI4" s="3" t="s">
        <v>72</v>
      </c>
      <c r="AJ4" s="3" t="s">
        <v>72</v>
      </c>
      <c r="AK4" s="3" t="s">
        <v>72</v>
      </c>
      <c r="AL4" s="99" t="s">
        <v>74</v>
      </c>
      <c r="AM4" s="52" t="s">
        <v>73</v>
      </c>
      <c r="AN4" s="52" t="s">
        <v>73</v>
      </c>
      <c r="AO4" s="52" t="s">
        <v>73</v>
      </c>
      <c r="AP4" s="52" t="s">
        <v>73</v>
      </c>
      <c r="AQ4" s="3" t="s">
        <v>376</v>
      </c>
      <c r="AR4" s="3" t="s">
        <v>73</v>
      </c>
      <c r="AS4" s="3" t="s">
        <v>73</v>
      </c>
      <c r="AT4" s="3" t="s">
        <v>73</v>
      </c>
      <c r="AU4" s="3" t="s">
        <v>376</v>
      </c>
      <c r="AV4" s="3" t="s">
        <v>73</v>
      </c>
      <c r="AW4" s="3"/>
      <c r="AX4" s="3"/>
      <c r="AY4" s="3"/>
      <c r="AZ4" s="3"/>
      <c r="BA4" s="3"/>
      <c r="BB4" s="272"/>
    </row>
    <row r="5" spans="1:54" ht="15.6" customHeight="1" x14ac:dyDescent="0.25">
      <c r="A5" s="138" t="s">
        <v>170</v>
      </c>
      <c r="B5" s="139">
        <v>154379.69249999989</v>
      </c>
      <c r="C5" s="139">
        <v>764473.43439999968</v>
      </c>
      <c r="D5" s="89" t="s">
        <v>1246</v>
      </c>
      <c r="E5" s="210">
        <v>154370</v>
      </c>
      <c r="F5" s="210">
        <v>764474</v>
      </c>
      <c r="G5" s="85" t="s">
        <v>1268</v>
      </c>
      <c r="H5" s="85" t="s">
        <v>1265</v>
      </c>
      <c r="I5" s="85">
        <v>360</v>
      </c>
      <c r="J5" s="85" t="s">
        <v>1266</v>
      </c>
      <c r="K5" s="85">
        <v>360</v>
      </c>
      <c r="L5" s="23" t="s">
        <v>1179</v>
      </c>
      <c r="M5" s="23"/>
      <c r="N5" s="23" t="s">
        <v>44</v>
      </c>
      <c r="O5" s="23" t="s">
        <v>44</v>
      </c>
      <c r="P5" s="23">
        <v>50</v>
      </c>
      <c r="Q5" s="70" t="s">
        <v>53</v>
      </c>
      <c r="R5" s="23" t="s">
        <v>1271</v>
      </c>
      <c r="S5" s="23">
        <v>8</v>
      </c>
      <c r="T5" s="23">
        <v>13</v>
      </c>
      <c r="U5" s="23">
        <v>9</v>
      </c>
      <c r="V5" s="23">
        <v>4</v>
      </c>
      <c r="W5" s="23">
        <v>4</v>
      </c>
      <c r="X5" s="23">
        <v>4</v>
      </c>
      <c r="Y5" s="23">
        <v>14</v>
      </c>
      <c r="Z5" s="23">
        <v>13</v>
      </c>
      <c r="AA5" s="23">
        <v>6</v>
      </c>
      <c r="AB5" s="23">
        <v>7</v>
      </c>
      <c r="AC5" s="23">
        <f>SUM(S5:AB5)/10</f>
        <v>8.1999999999999993</v>
      </c>
      <c r="AD5" s="1" t="s">
        <v>47</v>
      </c>
      <c r="AE5" s="1" t="s">
        <v>47</v>
      </c>
      <c r="AF5" s="1" t="s">
        <v>44</v>
      </c>
      <c r="AG5" s="23" t="s">
        <v>43</v>
      </c>
      <c r="AH5" s="1" t="s">
        <v>43</v>
      </c>
      <c r="AI5" s="1" t="s">
        <v>53</v>
      </c>
      <c r="AJ5" s="1" t="s">
        <v>334</v>
      </c>
      <c r="AK5" s="1" t="s">
        <v>81</v>
      </c>
      <c r="AL5" s="1" t="s">
        <v>334</v>
      </c>
      <c r="AM5" s="1" t="s">
        <v>51</v>
      </c>
      <c r="AN5" s="23" t="s">
        <v>53</v>
      </c>
      <c r="AO5" s="1" t="s">
        <v>53</v>
      </c>
      <c r="AP5" s="1" t="s">
        <v>53</v>
      </c>
      <c r="AQ5" s="1" t="s">
        <v>53</v>
      </c>
      <c r="AR5" s="1" t="s">
        <v>53</v>
      </c>
      <c r="AS5" s="1" t="s">
        <v>44</v>
      </c>
      <c r="AT5" s="1" t="s">
        <v>53</v>
      </c>
      <c r="AU5" s="1" t="s">
        <v>43</v>
      </c>
      <c r="AV5" s="1" t="s">
        <v>381</v>
      </c>
      <c r="AW5" s="1" t="s">
        <v>47</v>
      </c>
      <c r="AX5" s="1" t="s">
        <v>538</v>
      </c>
      <c r="AY5" s="1" t="s">
        <v>44</v>
      </c>
      <c r="AZ5" s="1" t="s">
        <v>51</v>
      </c>
      <c r="BA5" s="1" t="s">
        <v>334</v>
      </c>
      <c r="BB5" s="273" t="s">
        <v>1267</v>
      </c>
    </row>
    <row r="6" spans="1:54" ht="15.6" customHeight="1" x14ac:dyDescent="0.25">
      <c r="A6" s="138" t="s">
        <v>171</v>
      </c>
      <c r="B6" s="139">
        <v>153184.46270000003</v>
      </c>
      <c r="C6" s="139">
        <v>763608.69830000028</v>
      </c>
      <c r="D6" s="139"/>
      <c r="E6" s="84"/>
      <c r="F6" s="84"/>
      <c r="G6" s="85"/>
      <c r="H6" s="85"/>
      <c r="I6" s="85"/>
      <c r="J6" s="85"/>
      <c r="K6" s="85"/>
      <c r="L6" s="23"/>
      <c r="M6" s="23"/>
      <c r="N6" s="23"/>
      <c r="O6" s="23"/>
      <c r="P6" s="23"/>
      <c r="Q6" s="70"/>
      <c r="R6" s="23"/>
      <c r="S6" s="23"/>
      <c r="T6" s="23"/>
      <c r="U6" s="23"/>
      <c r="V6" s="23"/>
      <c r="W6" s="23"/>
      <c r="X6" s="23"/>
      <c r="Y6" s="23"/>
      <c r="Z6" s="23"/>
      <c r="AA6" s="23"/>
      <c r="AB6" s="23"/>
      <c r="AC6" s="23">
        <f t="shared" ref="AC6:AC41" si="0">SUM(S6:AB6)/10</f>
        <v>0</v>
      </c>
      <c r="AD6" s="1"/>
      <c r="AE6" s="1"/>
      <c r="AF6" s="1"/>
      <c r="AG6" s="23"/>
      <c r="AH6" s="1"/>
      <c r="AI6" s="1"/>
      <c r="AJ6" s="1"/>
      <c r="AK6" s="1"/>
      <c r="AL6" s="1"/>
      <c r="AM6" s="1"/>
      <c r="AN6" s="23"/>
      <c r="AO6" s="1"/>
      <c r="AP6" s="1"/>
      <c r="AQ6" s="1"/>
      <c r="AR6" s="1"/>
      <c r="AS6" s="1"/>
      <c r="AT6" s="1"/>
      <c r="AU6" s="1"/>
      <c r="AV6" s="1"/>
      <c r="AW6" s="1"/>
      <c r="AX6" s="1"/>
      <c r="AY6" s="1"/>
      <c r="AZ6" s="1"/>
      <c r="BA6" s="1"/>
      <c r="BB6" s="110"/>
    </row>
    <row r="7" spans="1:54" ht="15.6" customHeight="1" x14ac:dyDescent="0.25">
      <c r="A7" s="138" t="s">
        <v>172</v>
      </c>
      <c r="B7" s="139">
        <v>153089.1043999996</v>
      </c>
      <c r="C7" s="139">
        <v>763178.20439999923</v>
      </c>
      <c r="D7" s="139"/>
      <c r="E7" s="84"/>
      <c r="F7" s="84"/>
      <c r="G7" s="85"/>
      <c r="H7" s="85"/>
      <c r="I7" s="85"/>
      <c r="J7" s="85"/>
      <c r="K7" s="85"/>
      <c r="L7" s="23"/>
      <c r="M7" s="23"/>
      <c r="N7" s="23"/>
      <c r="O7" s="23"/>
      <c r="P7" s="23"/>
      <c r="Q7" s="70"/>
      <c r="R7" s="23"/>
      <c r="S7" s="23"/>
      <c r="T7" s="23"/>
      <c r="U7" s="23"/>
      <c r="V7" s="23"/>
      <c r="W7" s="23"/>
      <c r="X7" s="23"/>
      <c r="Y7" s="23"/>
      <c r="Z7" s="23"/>
      <c r="AA7" s="23"/>
      <c r="AB7" s="23"/>
      <c r="AC7" s="23">
        <f t="shared" si="0"/>
        <v>0</v>
      </c>
      <c r="AD7" s="1"/>
      <c r="AE7" s="1"/>
      <c r="AF7" s="1"/>
      <c r="AG7" s="23"/>
      <c r="AH7" s="1"/>
      <c r="AI7" s="1"/>
      <c r="AJ7" s="1"/>
      <c r="AK7" s="1"/>
      <c r="AL7" s="1"/>
      <c r="AM7" s="1"/>
      <c r="AN7" s="23"/>
      <c r="AO7" s="1"/>
      <c r="AP7" s="1"/>
      <c r="AQ7" s="1"/>
      <c r="AR7" s="1"/>
      <c r="AS7" s="1"/>
      <c r="AT7" s="1"/>
      <c r="AU7" s="1"/>
      <c r="AV7" s="1"/>
      <c r="AW7" s="1"/>
      <c r="AX7" s="1"/>
      <c r="AY7" s="1"/>
      <c r="AZ7" s="1"/>
      <c r="BA7" s="1"/>
      <c r="BB7" s="110"/>
    </row>
    <row r="8" spans="1:54" ht="15.6" customHeight="1" x14ac:dyDescent="0.25">
      <c r="A8" s="138" t="s">
        <v>173</v>
      </c>
      <c r="B8" s="139">
        <v>154752.29250000045</v>
      </c>
      <c r="C8" s="139">
        <v>763169.5521000009</v>
      </c>
      <c r="D8" s="139" t="s">
        <v>706</v>
      </c>
      <c r="E8" s="210">
        <v>154740</v>
      </c>
      <c r="F8" s="210">
        <v>763144</v>
      </c>
      <c r="G8" s="85" t="s">
        <v>744</v>
      </c>
      <c r="H8" s="85" t="s">
        <v>741</v>
      </c>
      <c r="I8" s="85">
        <v>360</v>
      </c>
      <c r="J8" s="85" t="s">
        <v>742</v>
      </c>
      <c r="K8" s="85">
        <v>360</v>
      </c>
      <c r="L8" s="23" t="s">
        <v>743</v>
      </c>
      <c r="M8" s="23"/>
      <c r="N8" s="23" t="s">
        <v>43</v>
      </c>
      <c r="O8" s="23" t="s">
        <v>44</v>
      </c>
      <c r="P8" s="23">
        <v>80</v>
      </c>
      <c r="Q8" s="70" t="s">
        <v>44</v>
      </c>
      <c r="R8" s="23">
        <v>40</v>
      </c>
      <c r="S8" s="23">
        <v>5</v>
      </c>
      <c r="T8" s="23">
        <v>6</v>
      </c>
      <c r="U8" s="23">
        <v>6</v>
      </c>
      <c r="V8" s="23">
        <v>6</v>
      </c>
      <c r="W8" s="23">
        <v>3</v>
      </c>
      <c r="X8" s="23">
        <v>4</v>
      </c>
      <c r="Y8" s="23">
        <v>5</v>
      </c>
      <c r="Z8" s="23">
        <v>7</v>
      </c>
      <c r="AA8" s="23">
        <v>3</v>
      </c>
      <c r="AB8" s="23">
        <v>5</v>
      </c>
      <c r="AC8" s="23">
        <f t="shared" si="0"/>
        <v>5</v>
      </c>
      <c r="AD8" s="1" t="s">
        <v>44</v>
      </c>
      <c r="AE8" s="1" t="s">
        <v>47</v>
      </c>
      <c r="AF8" s="1" t="s">
        <v>44</v>
      </c>
      <c r="AG8" s="23" t="s">
        <v>43</v>
      </c>
      <c r="AH8" s="1" t="s">
        <v>43</v>
      </c>
      <c r="AI8" s="1" t="s">
        <v>53</v>
      </c>
      <c r="AJ8" s="1" t="s">
        <v>334</v>
      </c>
      <c r="AK8" s="1" t="s">
        <v>81</v>
      </c>
      <c r="AL8" s="1" t="s">
        <v>44</v>
      </c>
      <c r="AM8" s="1" t="s">
        <v>51</v>
      </c>
      <c r="AN8" s="23" t="s">
        <v>53</v>
      </c>
      <c r="AO8" s="1" t="s">
        <v>53</v>
      </c>
      <c r="AP8" s="1" t="s">
        <v>51</v>
      </c>
      <c r="AQ8" s="1" t="s">
        <v>51</v>
      </c>
      <c r="AR8" s="1" t="s">
        <v>53</v>
      </c>
      <c r="AS8" s="1" t="s">
        <v>43</v>
      </c>
      <c r="AT8" s="1" t="s">
        <v>43</v>
      </c>
      <c r="AU8" s="1" t="s">
        <v>79</v>
      </c>
      <c r="AV8" s="1" t="s">
        <v>43</v>
      </c>
      <c r="AW8" s="1" t="s">
        <v>47</v>
      </c>
      <c r="AX8" s="1" t="s">
        <v>538</v>
      </c>
      <c r="AY8" s="1" t="s">
        <v>44</v>
      </c>
      <c r="AZ8" s="1" t="s">
        <v>51</v>
      </c>
      <c r="BA8" s="1" t="s">
        <v>44</v>
      </c>
      <c r="BB8" s="274" t="s">
        <v>1399</v>
      </c>
    </row>
    <row r="9" spans="1:54" ht="15.6" customHeight="1" x14ac:dyDescent="0.25">
      <c r="A9" s="138" t="s">
        <v>174</v>
      </c>
      <c r="B9" s="139">
        <v>153960.46009999979</v>
      </c>
      <c r="C9" s="139">
        <v>764421.1230999995</v>
      </c>
      <c r="D9" s="139" t="s">
        <v>1246</v>
      </c>
      <c r="E9" s="210">
        <v>153965</v>
      </c>
      <c r="F9" s="210">
        <v>764422</v>
      </c>
      <c r="G9" s="85" t="s">
        <v>1326</v>
      </c>
      <c r="H9" s="85" t="s">
        <v>1324</v>
      </c>
      <c r="I9" s="85">
        <v>360</v>
      </c>
      <c r="J9" s="85" t="s">
        <v>1323</v>
      </c>
      <c r="K9" s="85">
        <v>360</v>
      </c>
      <c r="L9" s="23" t="s">
        <v>1325</v>
      </c>
      <c r="M9" s="23"/>
      <c r="N9" s="23" t="s">
        <v>80</v>
      </c>
      <c r="O9" s="23" t="s">
        <v>44</v>
      </c>
      <c r="P9" s="23">
        <v>80</v>
      </c>
      <c r="Q9" s="70" t="s">
        <v>43</v>
      </c>
      <c r="R9" s="23" t="s">
        <v>43</v>
      </c>
      <c r="S9" s="23">
        <v>9</v>
      </c>
      <c r="T9" s="23">
        <v>8</v>
      </c>
      <c r="U9" s="23">
        <v>9</v>
      </c>
      <c r="V9" s="23">
        <v>8</v>
      </c>
      <c r="W9" s="23">
        <v>4</v>
      </c>
      <c r="X9" s="23">
        <v>5</v>
      </c>
      <c r="Y9" s="23">
        <v>11</v>
      </c>
      <c r="Z9" s="23">
        <v>8</v>
      </c>
      <c r="AA9" s="23">
        <v>3</v>
      </c>
      <c r="AB9" s="23">
        <v>4</v>
      </c>
      <c r="AC9" s="23">
        <f t="shared" si="0"/>
        <v>6.9</v>
      </c>
      <c r="AD9" s="1" t="s">
        <v>80</v>
      </c>
      <c r="AE9" s="1" t="s">
        <v>80</v>
      </c>
      <c r="AF9" s="1" t="s">
        <v>44</v>
      </c>
      <c r="AG9" s="23" t="s">
        <v>43</v>
      </c>
      <c r="AH9" s="1" t="s">
        <v>43</v>
      </c>
      <c r="AI9" s="1" t="s">
        <v>53</v>
      </c>
      <c r="AJ9" s="1" t="s">
        <v>334</v>
      </c>
      <c r="AK9" s="1" t="s">
        <v>44</v>
      </c>
      <c r="AL9" s="1" t="s">
        <v>47</v>
      </c>
      <c r="AM9" s="1" t="s">
        <v>51</v>
      </c>
      <c r="AN9" s="23" t="s">
        <v>53</v>
      </c>
      <c r="AO9" s="241" t="s">
        <v>335</v>
      </c>
      <c r="AP9" s="1" t="s">
        <v>53</v>
      </c>
      <c r="AQ9" s="1" t="s">
        <v>53</v>
      </c>
      <c r="AR9" s="1" t="s">
        <v>53</v>
      </c>
      <c r="AS9" s="1" t="s">
        <v>44</v>
      </c>
      <c r="AT9" s="1" t="s">
        <v>53</v>
      </c>
      <c r="AU9" s="1" t="s">
        <v>80</v>
      </c>
      <c r="AV9" s="1" t="s">
        <v>43</v>
      </c>
      <c r="AW9" s="1" t="s">
        <v>334</v>
      </c>
      <c r="AX9" s="1" t="s">
        <v>538</v>
      </c>
      <c r="AY9" s="1" t="s">
        <v>44</v>
      </c>
      <c r="AZ9" s="1" t="s">
        <v>51</v>
      </c>
      <c r="BA9" s="1" t="s">
        <v>47</v>
      </c>
      <c r="BB9" s="274" t="s">
        <v>1419</v>
      </c>
    </row>
    <row r="10" spans="1:54" x14ac:dyDescent="0.25">
      <c r="A10" s="138" t="s">
        <v>175</v>
      </c>
      <c r="B10" s="139">
        <v>152782.37170000002</v>
      </c>
      <c r="C10" s="139">
        <v>763279.01539999992</v>
      </c>
      <c r="D10" s="139"/>
      <c r="E10" s="84"/>
      <c r="F10" s="84"/>
      <c r="G10" s="85"/>
      <c r="H10" s="85"/>
      <c r="I10" s="85"/>
      <c r="J10" s="85"/>
      <c r="K10" s="85"/>
      <c r="L10" s="23"/>
      <c r="M10" s="23"/>
      <c r="N10" s="23"/>
      <c r="O10" s="23"/>
      <c r="P10" s="23"/>
      <c r="Q10" s="70"/>
      <c r="R10" s="23"/>
      <c r="S10" s="23"/>
      <c r="T10" s="23"/>
      <c r="U10" s="23"/>
      <c r="V10" s="23"/>
      <c r="W10" s="23"/>
      <c r="X10" s="23"/>
      <c r="Y10" s="23"/>
      <c r="Z10" s="23"/>
      <c r="AA10" s="23"/>
      <c r="AB10" s="23"/>
      <c r="AC10" s="23">
        <f t="shared" si="0"/>
        <v>0</v>
      </c>
      <c r="AD10" s="1"/>
      <c r="AE10" s="1"/>
      <c r="AF10" s="1"/>
      <c r="AG10" s="23"/>
      <c r="AH10" s="1"/>
      <c r="AI10" s="1"/>
      <c r="AJ10" s="1"/>
      <c r="AK10" s="1"/>
      <c r="AL10" s="1"/>
      <c r="AM10" s="1"/>
      <c r="AN10" s="23"/>
      <c r="AO10" s="1"/>
      <c r="AP10" s="1"/>
      <c r="AQ10" s="1"/>
      <c r="AR10" s="1"/>
      <c r="AS10" s="1"/>
      <c r="AT10" s="1"/>
      <c r="AU10" s="1"/>
      <c r="AV10" s="1"/>
      <c r="AW10" s="1"/>
      <c r="AX10" s="1"/>
      <c r="AY10" s="1"/>
      <c r="AZ10" s="1"/>
      <c r="BA10" s="1"/>
      <c r="BB10" s="110"/>
    </row>
    <row r="11" spans="1:54" x14ac:dyDescent="0.25">
      <c r="A11" s="138" t="s">
        <v>176</v>
      </c>
      <c r="B11" s="139">
        <v>153389.04779999983</v>
      </c>
      <c r="C11" s="139">
        <v>763718.59139999934</v>
      </c>
      <c r="D11" s="139"/>
      <c r="E11" s="84"/>
      <c r="F11" s="84"/>
      <c r="G11" s="85"/>
      <c r="H11" s="85"/>
      <c r="I11" s="85"/>
      <c r="J11" s="85"/>
      <c r="K11" s="85"/>
      <c r="L11" s="23"/>
      <c r="M11" s="23"/>
      <c r="N11" s="23"/>
      <c r="O11" s="23"/>
      <c r="P11" s="23"/>
      <c r="Q11" s="70"/>
      <c r="R11" s="23"/>
      <c r="S11" s="23"/>
      <c r="T11" s="23"/>
      <c r="U11" s="23"/>
      <c r="V11" s="23"/>
      <c r="W11" s="23"/>
      <c r="X11" s="23"/>
      <c r="Y11" s="23"/>
      <c r="Z11" s="23"/>
      <c r="AA11" s="23"/>
      <c r="AB11" s="23"/>
      <c r="AC11" s="23">
        <f t="shared" si="0"/>
        <v>0</v>
      </c>
      <c r="AD11" s="1"/>
      <c r="AE11" s="1"/>
      <c r="AF11" s="1"/>
      <c r="AG11" s="23"/>
      <c r="AH11" s="1"/>
      <c r="AI11" s="1"/>
      <c r="AJ11" s="1"/>
      <c r="AK11" s="1"/>
      <c r="AL11" s="1"/>
      <c r="AM11" s="1"/>
      <c r="AN11" s="23"/>
      <c r="AO11" s="1"/>
      <c r="AP11" s="1"/>
      <c r="AQ11" s="1"/>
      <c r="AR11" s="1"/>
      <c r="AS11" s="1"/>
      <c r="AT11" s="1"/>
      <c r="AU11" s="1"/>
      <c r="AV11" s="1"/>
      <c r="AW11" s="1"/>
      <c r="AX11" s="1"/>
      <c r="AY11" s="1"/>
      <c r="AZ11" s="1"/>
      <c r="BA11" s="1"/>
      <c r="BB11" s="110"/>
    </row>
    <row r="12" spans="1:54" ht="30" x14ac:dyDescent="0.25">
      <c r="A12" s="138" t="s">
        <v>177</v>
      </c>
      <c r="B12" s="139">
        <v>154962.7731999997</v>
      </c>
      <c r="C12" s="139">
        <v>763972.97069999948</v>
      </c>
      <c r="D12" s="139" t="s">
        <v>706</v>
      </c>
      <c r="E12" s="210">
        <v>154973</v>
      </c>
      <c r="F12" s="210">
        <v>763945</v>
      </c>
      <c r="G12" s="85" t="s">
        <v>718</v>
      </c>
      <c r="H12" s="85" t="s">
        <v>714</v>
      </c>
      <c r="I12" s="85">
        <v>360</v>
      </c>
      <c r="J12" s="85" t="s">
        <v>715</v>
      </c>
      <c r="K12" s="85">
        <v>360</v>
      </c>
      <c r="L12" s="23" t="s">
        <v>716</v>
      </c>
      <c r="M12" s="23"/>
      <c r="N12" s="23" t="s">
        <v>43</v>
      </c>
      <c r="O12" s="23" t="s">
        <v>44</v>
      </c>
      <c r="P12" s="23">
        <v>80</v>
      </c>
      <c r="Q12" s="70" t="s">
        <v>43</v>
      </c>
      <c r="R12" s="23" t="s">
        <v>43</v>
      </c>
      <c r="S12" s="23">
        <v>6</v>
      </c>
      <c r="T12" s="23">
        <v>4</v>
      </c>
      <c r="U12" s="23">
        <v>3</v>
      </c>
      <c r="V12" s="23">
        <v>10</v>
      </c>
      <c r="W12" s="23">
        <v>11</v>
      </c>
      <c r="X12" s="23">
        <v>11</v>
      </c>
      <c r="Y12" s="23">
        <v>6</v>
      </c>
      <c r="Z12" s="23">
        <v>5</v>
      </c>
      <c r="AA12" s="23">
        <v>10</v>
      </c>
      <c r="AB12" s="23">
        <v>8</v>
      </c>
      <c r="AC12" s="23">
        <f t="shared" si="0"/>
        <v>7.4</v>
      </c>
      <c r="AD12" s="1" t="s">
        <v>44</v>
      </c>
      <c r="AE12" s="1" t="s">
        <v>47</v>
      </c>
      <c r="AF12" s="1" t="s">
        <v>44</v>
      </c>
      <c r="AG12" s="23" t="s">
        <v>43</v>
      </c>
      <c r="AH12" s="1" t="s">
        <v>43</v>
      </c>
      <c r="AI12" s="1" t="s">
        <v>53</v>
      </c>
      <c r="AJ12" s="1" t="s">
        <v>334</v>
      </c>
      <c r="AK12" s="1" t="s">
        <v>81</v>
      </c>
      <c r="AL12" s="1" t="s">
        <v>334</v>
      </c>
      <c r="AM12" s="1" t="s">
        <v>51</v>
      </c>
      <c r="AN12" s="23" t="s">
        <v>53</v>
      </c>
      <c r="AO12" s="1" t="s">
        <v>53</v>
      </c>
      <c r="AP12" s="1" t="s">
        <v>51</v>
      </c>
      <c r="AQ12" s="1" t="s">
        <v>51</v>
      </c>
      <c r="AR12" s="1" t="s">
        <v>53</v>
      </c>
      <c r="AS12" s="1" t="s">
        <v>53</v>
      </c>
      <c r="AT12" s="1" t="s">
        <v>53</v>
      </c>
      <c r="AU12" s="1" t="s">
        <v>79</v>
      </c>
      <c r="AV12" s="1" t="s">
        <v>43</v>
      </c>
      <c r="AW12" s="241" t="s">
        <v>47</v>
      </c>
      <c r="AX12" s="1" t="s">
        <v>538</v>
      </c>
      <c r="AY12" s="241" t="s">
        <v>334</v>
      </c>
      <c r="AZ12" s="1" t="s">
        <v>51</v>
      </c>
      <c r="BA12" s="1" t="s">
        <v>334</v>
      </c>
      <c r="BB12" s="110" t="s">
        <v>717</v>
      </c>
    </row>
    <row r="13" spans="1:54" x14ac:dyDescent="0.25">
      <c r="A13" s="138" t="s">
        <v>178</v>
      </c>
      <c r="B13" s="139">
        <v>154201.26690000016</v>
      </c>
      <c r="C13" s="139">
        <v>762814.10300000012</v>
      </c>
      <c r="D13" s="139"/>
      <c r="E13" s="84"/>
      <c r="F13" s="84"/>
      <c r="G13" s="85"/>
      <c r="H13" s="85"/>
      <c r="I13" s="85"/>
      <c r="J13" s="85"/>
      <c r="K13" s="85"/>
      <c r="L13" s="23"/>
      <c r="M13" s="23"/>
      <c r="N13" s="23"/>
      <c r="O13" s="23"/>
      <c r="P13" s="23"/>
      <c r="Q13" s="70"/>
      <c r="R13" s="23"/>
      <c r="S13" s="23"/>
      <c r="T13" s="23"/>
      <c r="U13" s="23"/>
      <c r="V13" s="23"/>
      <c r="W13" s="23"/>
      <c r="X13" s="23"/>
      <c r="Y13" s="23"/>
      <c r="Z13" s="23"/>
      <c r="AA13" s="23"/>
      <c r="AB13" s="23"/>
      <c r="AC13" s="23">
        <f t="shared" si="0"/>
        <v>0</v>
      </c>
      <c r="AD13" s="1"/>
      <c r="AE13" s="1"/>
      <c r="AF13" s="1"/>
      <c r="AG13" s="23"/>
      <c r="AH13" s="1"/>
      <c r="AI13" s="1"/>
      <c r="AJ13" s="1"/>
      <c r="AK13" s="1"/>
      <c r="AL13" s="1"/>
      <c r="AM13" s="1"/>
      <c r="AN13" s="23"/>
      <c r="AO13" s="1"/>
      <c r="AP13" s="1"/>
      <c r="AQ13" s="1"/>
      <c r="AR13" s="1"/>
      <c r="AS13" s="1"/>
      <c r="AT13" s="1"/>
      <c r="AU13" s="1"/>
      <c r="AV13" s="1"/>
      <c r="AW13" s="1"/>
      <c r="AX13" s="1"/>
      <c r="AY13" s="1"/>
      <c r="AZ13" s="1"/>
      <c r="BA13" s="1"/>
      <c r="BB13" s="110"/>
    </row>
    <row r="14" spans="1:54" x14ac:dyDescent="0.25">
      <c r="A14" s="138" t="s">
        <v>179</v>
      </c>
      <c r="B14" s="139">
        <v>154113.49000000022</v>
      </c>
      <c r="C14" s="139">
        <v>764073.10419999994</v>
      </c>
      <c r="D14" s="139"/>
      <c r="E14" s="84"/>
      <c r="F14" s="84"/>
      <c r="G14" s="85"/>
      <c r="H14" s="85"/>
      <c r="I14" s="85"/>
      <c r="J14" s="85"/>
      <c r="K14" s="85"/>
      <c r="L14" s="23"/>
      <c r="M14" s="23"/>
      <c r="N14" s="23"/>
      <c r="O14" s="23"/>
      <c r="P14" s="23"/>
      <c r="Q14" s="70"/>
      <c r="R14" s="23"/>
      <c r="S14" s="23"/>
      <c r="T14" s="23"/>
      <c r="U14" s="23"/>
      <c r="V14" s="23"/>
      <c r="W14" s="23"/>
      <c r="X14" s="23"/>
      <c r="Y14" s="23"/>
      <c r="Z14" s="23"/>
      <c r="AA14" s="23"/>
      <c r="AB14" s="23"/>
      <c r="AC14" s="23">
        <f t="shared" si="0"/>
        <v>0</v>
      </c>
      <c r="AD14" s="1"/>
      <c r="AE14" s="1"/>
      <c r="AF14" s="1"/>
      <c r="AG14" s="23"/>
      <c r="AH14" s="1"/>
      <c r="AI14" s="1"/>
      <c r="AJ14" s="1"/>
      <c r="AK14" s="1"/>
      <c r="AL14" s="1"/>
      <c r="AM14" s="1"/>
      <c r="AN14" s="23"/>
      <c r="AO14" s="1"/>
      <c r="AP14" s="1"/>
      <c r="AQ14" s="1"/>
      <c r="AR14" s="1"/>
      <c r="AS14" s="1"/>
      <c r="AT14" s="1"/>
      <c r="AU14" s="1"/>
      <c r="AV14" s="1"/>
      <c r="AW14" s="1"/>
      <c r="AX14" s="1"/>
      <c r="AY14" s="1"/>
      <c r="AZ14" s="1"/>
      <c r="BA14" s="1"/>
      <c r="BB14" s="110"/>
    </row>
    <row r="15" spans="1:54" x14ac:dyDescent="0.25">
      <c r="A15" s="138" t="s">
        <v>180</v>
      </c>
      <c r="B15" s="139">
        <v>154233.08069999982</v>
      </c>
      <c r="C15" s="139">
        <v>762863.07349999994</v>
      </c>
      <c r="D15" s="139"/>
      <c r="E15" s="84"/>
      <c r="F15" s="84"/>
      <c r="G15" s="85"/>
      <c r="H15" s="85"/>
      <c r="I15" s="85"/>
      <c r="J15" s="85"/>
      <c r="K15" s="85"/>
      <c r="L15" s="23"/>
      <c r="M15" s="23"/>
      <c r="N15" s="23"/>
      <c r="O15" s="23"/>
      <c r="P15" s="23"/>
      <c r="Q15" s="70"/>
      <c r="R15" s="23"/>
      <c r="S15" s="23"/>
      <c r="T15" s="23"/>
      <c r="U15" s="23"/>
      <c r="V15" s="23"/>
      <c r="W15" s="23"/>
      <c r="X15" s="23"/>
      <c r="Y15" s="23"/>
      <c r="Z15" s="23"/>
      <c r="AA15" s="23"/>
      <c r="AB15" s="23"/>
      <c r="AC15" s="23">
        <f t="shared" si="0"/>
        <v>0</v>
      </c>
      <c r="AD15" s="1"/>
      <c r="AE15" s="1"/>
      <c r="AF15" s="1"/>
      <c r="AG15" s="23"/>
      <c r="AH15" s="1"/>
      <c r="AI15" s="1"/>
      <c r="AJ15" s="1"/>
      <c r="AK15" s="1"/>
      <c r="AL15" s="1"/>
      <c r="AM15" s="1"/>
      <c r="AN15" s="23"/>
      <c r="AO15" s="1"/>
      <c r="AP15" s="1"/>
      <c r="AQ15" s="1"/>
      <c r="AR15" s="1"/>
      <c r="AS15" s="1"/>
      <c r="AT15" s="1"/>
      <c r="AU15" s="1"/>
      <c r="AV15" s="1"/>
      <c r="AW15" s="1"/>
      <c r="AX15" s="1"/>
      <c r="AY15" s="1"/>
      <c r="AZ15" s="1"/>
      <c r="BA15" s="1"/>
      <c r="BB15" s="110"/>
    </row>
    <row r="16" spans="1:54" x14ac:dyDescent="0.25">
      <c r="A16" s="138" t="s">
        <v>181</v>
      </c>
      <c r="B16" s="139">
        <v>154021.40380000044</v>
      </c>
      <c r="C16" s="139">
        <v>764409.01520000026</v>
      </c>
      <c r="D16" s="139" t="s">
        <v>1246</v>
      </c>
      <c r="E16" s="84"/>
      <c r="F16" s="84"/>
      <c r="G16" s="85" t="s">
        <v>1321</v>
      </c>
      <c r="H16" s="85" t="s">
        <v>1319</v>
      </c>
      <c r="I16" s="85">
        <v>360</v>
      </c>
      <c r="J16" s="85" t="s">
        <v>1320</v>
      </c>
      <c r="K16" s="85">
        <v>360</v>
      </c>
      <c r="L16" s="23" t="s">
        <v>1220</v>
      </c>
      <c r="M16" s="23"/>
      <c r="N16" s="23" t="s">
        <v>44</v>
      </c>
      <c r="O16" s="23" t="s">
        <v>44</v>
      </c>
      <c r="P16" s="23">
        <v>65</v>
      </c>
      <c r="Q16" s="70" t="s">
        <v>43</v>
      </c>
      <c r="R16" s="23" t="s">
        <v>43</v>
      </c>
      <c r="S16" s="23">
        <v>10</v>
      </c>
      <c r="T16" s="23">
        <v>10</v>
      </c>
      <c r="U16" s="23">
        <v>10</v>
      </c>
      <c r="V16" s="23">
        <v>5</v>
      </c>
      <c r="W16" s="23">
        <v>9</v>
      </c>
      <c r="X16" s="23">
        <v>13</v>
      </c>
      <c r="Y16" s="23">
        <v>4</v>
      </c>
      <c r="Z16" s="23">
        <v>5</v>
      </c>
      <c r="AA16" s="23">
        <v>8</v>
      </c>
      <c r="AB16" s="23">
        <v>5</v>
      </c>
      <c r="AC16" s="23">
        <f t="shared" si="0"/>
        <v>7.9</v>
      </c>
      <c r="AD16" s="1" t="s">
        <v>44</v>
      </c>
      <c r="AE16" s="1" t="s">
        <v>47</v>
      </c>
      <c r="AF16" s="1" t="s">
        <v>44</v>
      </c>
      <c r="AG16" s="23" t="s">
        <v>43</v>
      </c>
      <c r="AH16" s="1" t="s">
        <v>43</v>
      </c>
      <c r="AI16" s="1" t="s">
        <v>53</v>
      </c>
      <c r="AJ16" s="1" t="s">
        <v>334</v>
      </c>
      <c r="AK16" s="1" t="s">
        <v>47</v>
      </c>
      <c r="AL16" s="1" t="s">
        <v>47</v>
      </c>
      <c r="AM16" s="1" t="s">
        <v>51</v>
      </c>
      <c r="AN16" s="23" t="s">
        <v>53</v>
      </c>
      <c r="AO16" s="1" t="s">
        <v>53</v>
      </c>
      <c r="AP16" s="1" t="s">
        <v>53</v>
      </c>
      <c r="AQ16" s="1" t="s">
        <v>53</v>
      </c>
      <c r="AR16" s="1" t="s">
        <v>53</v>
      </c>
      <c r="AS16" s="1" t="s">
        <v>44</v>
      </c>
      <c r="AT16" s="1" t="s">
        <v>53</v>
      </c>
      <c r="AU16" s="1" t="s">
        <v>53</v>
      </c>
      <c r="AV16" s="1" t="s">
        <v>43</v>
      </c>
      <c r="AW16" s="1" t="s">
        <v>334</v>
      </c>
      <c r="AX16" s="1" t="s">
        <v>538</v>
      </c>
      <c r="AY16" s="1" t="s">
        <v>44</v>
      </c>
      <c r="AZ16" s="1" t="s">
        <v>51</v>
      </c>
      <c r="BA16" s="1" t="s">
        <v>47</v>
      </c>
      <c r="BB16" s="273" t="s">
        <v>1330</v>
      </c>
    </row>
    <row r="17" spans="1:56" x14ac:dyDescent="0.25">
      <c r="A17" s="138" t="s">
        <v>182</v>
      </c>
      <c r="B17" s="139">
        <v>153727.10130000021</v>
      </c>
      <c r="C17" s="139">
        <v>763830.60909999907</v>
      </c>
      <c r="D17" s="139"/>
      <c r="E17" s="84"/>
      <c r="F17" s="84"/>
      <c r="G17" s="85"/>
      <c r="H17" s="85"/>
      <c r="I17" s="85"/>
      <c r="J17" s="85"/>
      <c r="K17" s="85"/>
      <c r="L17" s="23"/>
      <c r="M17" s="23"/>
      <c r="N17" s="23"/>
      <c r="O17" s="23"/>
      <c r="P17" s="23"/>
      <c r="Q17" s="70"/>
      <c r="R17" s="23"/>
      <c r="S17" s="23"/>
      <c r="T17" s="23"/>
      <c r="U17" s="23"/>
      <c r="V17" s="23"/>
      <c r="W17" s="23"/>
      <c r="X17" s="23"/>
      <c r="Y17" s="23"/>
      <c r="Z17" s="23"/>
      <c r="AA17" s="23"/>
      <c r="AB17" s="23"/>
      <c r="AC17" s="23">
        <f t="shared" si="0"/>
        <v>0</v>
      </c>
      <c r="AD17" s="1"/>
      <c r="AE17" s="1"/>
      <c r="AF17" s="1"/>
      <c r="AG17" s="23"/>
      <c r="AH17" s="1"/>
      <c r="AI17" s="1"/>
      <c r="AJ17" s="1"/>
      <c r="AK17" s="1"/>
      <c r="AL17" s="1"/>
      <c r="AM17" s="1"/>
      <c r="AN17" s="23"/>
      <c r="AO17" s="1"/>
      <c r="AP17" s="1"/>
      <c r="AQ17" s="1"/>
      <c r="AR17" s="1"/>
      <c r="AS17" s="1"/>
      <c r="AT17" s="1"/>
      <c r="AU17" s="1"/>
      <c r="AV17" s="1"/>
      <c r="AW17" s="1"/>
      <c r="AX17" s="1"/>
      <c r="AY17" s="1"/>
      <c r="AZ17" s="1"/>
      <c r="BA17" s="1"/>
      <c r="BB17" s="110"/>
    </row>
    <row r="18" spans="1:56" ht="90" x14ac:dyDescent="0.25">
      <c r="A18" s="138" t="s">
        <v>183</v>
      </c>
      <c r="B18" s="139">
        <v>154942.40070000011</v>
      </c>
      <c r="C18" s="139">
        <v>761851.12240000069</v>
      </c>
      <c r="D18" s="139" t="s">
        <v>866</v>
      </c>
      <c r="E18" s="210">
        <v>154968</v>
      </c>
      <c r="F18" s="210">
        <v>761868</v>
      </c>
      <c r="G18" s="85" t="s">
        <v>506</v>
      </c>
      <c r="H18" s="85" t="s">
        <v>880</v>
      </c>
      <c r="I18" s="85">
        <v>360</v>
      </c>
      <c r="J18" s="85" t="s">
        <v>881</v>
      </c>
      <c r="K18" s="85">
        <v>360</v>
      </c>
      <c r="L18" s="23" t="s">
        <v>882</v>
      </c>
      <c r="M18" s="23" t="s">
        <v>570</v>
      </c>
      <c r="N18" s="23" t="s">
        <v>43</v>
      </c>
      <c r="O18" s="23" t="s">
        <v>44</v>
      </c>
      <c r="P18" s="23">
        <v>100</v>
      </c>
      <c r="Q18" s="70" t="s">
        <v>43</v>
      </c>
      <c r="R18" s="23" t="s">
        <v>43</v>
      </c>
      <c r="S18" s="23">
        <v>2</v>
      </c>
      <c r="T18" s="23">
        <v>1</v>
      </c>
      <c r="U18" s="23">
        <v>1</v>
      </c>
      <c r="V18" s="23">
        <v>2</v>
      </c>
      <c r="W18" s="23">
        <v>1</v>
      </c>
      <c r="X18" s="23">
        <v>2</v>
      </c>
      <c r="Y18" s="23">
        <v>3</v>
      </c>
      <c r="Z18" s="23">
        <v>2</v>
      </c>
      <c r="AA18" s="23">
        <v>1</v>
      </c>
      <c r="AB18" s="23">
        <v>1</v>
      </c>
      <c r="AC18" s="23">
        <f t="shared" si="0"/>
        <v>1.6</v>
      </c>
      <c r="AD18" s="1" t="s">
        <v>44</v>
      </c>
      <c r="AE18" s="1" t="s">
        <v>47</v>
      </c>
      <c r="AF18" s="1" t="s">
        <v>44</v>
      </c>
      <c r="AG18" s="23" t="s">
        <v>43</v>
      </c>
      <c r="AH18" s="1" t="s">
        <v>43</v>
      </c>
      <c r="AI18" s="1" t="s">
        <v>53</v>
      </c>
      <c r="AJ18" s="1" t="s">
        <v>334</v>
      </c>
      <c r="AK18" s="1" t="s">
        <v>81</v>
      </c>
      <c r="AL18" s="1" t="s">
        <v>334</v>
      </c>
      <c r="AM18" s="1" t="s">
        <v>51</v>
      </c>
      <c r="AN18" s="23" t="s">
        <v>53</v>
      </c>
      <c r="AO18" s="1" t="s">
        <v>335</v>
      </c>
      <c r="AP18" s="1" t="s">
        <v>51</v>
      </c>
      <c r="AQ18" s="1" t="s">
        <v>53</v>
      </c>
      <c r="AR18" s="1" t="s">
        <v>53</v>
      </c>
      <c r="AS18" s="1" t="s">
        <v>44</v>
      </c>
      <c r="AT18" s="1" t="s">
        <v>43</v>
      </c>
      <c r="AU18" s="1" t="s">
        <v>76</v>
      </c>
      <c r="AV18" s="1" t="s">
        <v>381</v>
      </c>
      <c r="AW18" s="241" t="s">
        <v>47</v>
      </c>
      <c r="AX18" s="1" t="s">
        <v>538</v>
      </c>
      <c r="AY18" s="241" t="s">
        <v>44</v>
      </c>
      <c r="AZ18" s="1" t="s">
        <v>51</v>
      </c>
      <c r="BA18" s="1" t="s">
        <v>334</v>
      </c>
      <c r="BB18" s="110" t="s">
        <v>883</v>
      </c>
    </row>
    <row r="19" spans="1:56" x14ac:dyDescent="0.25">
      <c r="A19" s="138" t="s">
        <v>184</v>
      </c>
      <c r="B19" s="139">
        <v>153110.45529999956</v>
      </c>
      <c r="C19" s="139">
        <v>763061.83960000053</v>
      </c>
      <c r="D19" s="89" t="s">
        <v>1180</v>
      </c>
      <c r="E19" s="210">
        <v>153101</v>
      </c>
      <c r="F19" s="210">
        <v>763052</v>
      </c>
      <c r="G19" s="85" t="s">
        <v>1238</v>
      </c>
      <c r="H19" s="85" t="s">
        <v>1236</v>
      </c>
      <c r="I19" s="85">
        <v>360</v>
      </c>
      <c r="J19" s="85" t="s">
        <v>1237</v>
      </c>
      <c r="K19" s="85"/>
      <c r="L19" s="23" t="s">
        <v>1179</v>
      </c>
      <c r="M19" s="23"/>
      <c r="N19" s="23" t="s">
        <v>44</v>
      </c>
      <c r="O19" s="23" t="s">
        <v>44</v>
      </c>
      <c r="P19" s="23">
        <v>60</v>
      </c>
      <c r="Q19" s="70" t="s">
        <v>44</v>
      </c>
      <c r="R19" s="23">
        <v>50</v>
      </c>
      <c r="S19" s="23">
        <v>6</v>
      </c>
      <c r="T19" s="23">
        <v>3</v>
      </c>
      <c r="U19" s="23">
        <v>6</v>
      </c>
      <c r="V19" s="23">
        <v>5</v>
      </c>
      <c r="W19" s="23">
        <v>4</v>
      </c>
      <c r="X19" s="23">
        <v>6</v>
      </c>
      <c r="Y19" s="23">
        <v>5</v>
      </c>
      <c r="Z19" s="23">
        <v>4</v>
      </c>
      <c r="AA19" s="23">
        <v>5</v>
      </c>
      <c r="AB19" s="23">
        <v>4</v>
      </c>
      <c r="AC19" s="23">
        <f t="shared" si="0"/>
        <v>4.8</v>
      </c>
      <c r="AD19" s="1" t="s">
        <v>47</v>
      </c>
      <c r="AE19" s="1" t="s">
        <v>47</v>
      </c>
      <c r="AF19" s="1" t="s">
        <v>44</v>
      </c>
      <c r="AG19" s="23" t="s">
        <v>43</v>
      </c>
      <c r="AH19" s="1" t="s">
        <v>43</v>
      </c>
      <c r="AI19" s="1" t="s">
        <v>53</v>
      </c>
      <c r="AJ19" s="1" t="s">
        <v>334</v>
      </c>
      <c r="AK19" s="1" t="s">
        <v>81</v>
      </c>
      <c r="AL19" s="1" t="s">
        <v>334</v>
      </c>
      <c r="AM19" s="1" t="s">
        <v>51</v>
      </c>
      <c r="AN19" s="23" t="s">
        <v>53</v>
      </c>
      <c r="AO19" s="1" t="s">
        <v>53</v>
      </c>
      <c r="AP19" s="1" t="s">
        <v>51</v>
      </c>
      <c r="AQ19" s="1" t="s">
        <v>53</v>
      </c>
      <c r="AR19" s="1" t="s">
        <v>53</v>
      </c>
      <c r="AS19" s="1" t="s">
        <v>44</v>
      </c>
      <c r="AT19" s="1" t="s">
        <v>53</v>
      </c>
      <c r="AU19" s="1" t="s">
        <v>43</v>
      </c>
      <c r="AV19" s="1" t="s">
        <v>43</v>
      </c>
      <c r="AW19" s="241" t="s">
        <v>47</v>
      </c>
      <c r="AX19" s="1" t="s">
        <v>538</v>
      </c>
      <c r="AY19" s="241" t="s">
        <v>44</v>
      </c>
      <c r="AZ19" s="1" t="s">
        <v>51</v>
      </c>
      <c r="BA19" s="1" t="s">
        <v>334</v>
      </c>
      <c r="BB19" s="110" t="s">
        <v>1239</v>
      </c>
    </row>
    <row r="20" spans="1:56" x14ac:dyDescent="0.25">
      <c r="A20" s="138" t="s">
        <v>185</v>
      </c>
      <c r="B20" s="139">
        <v>153292.89620000031</v>
      </c>
      <c r="C20" s="139">
        <v>763638.82550000027</v>
      </c>
      <c r="D20" s="139"/>
      <c r="E20" s="84"/>
      <c r="F20" s="84"/>
      <c r="G20" s="85"/>
      <c r="H20" s="85"/>
      <c r="I20" s="85"/>
      <c r="J20" s="85"/>
      <c r="K20" s="85"/>
      <c r="L20" s="23"/>
      <c r="M20" s="23"/>
      <c r="N20" s="23"/>
      <c r="O20" s="23"/>
      <c r="P20" s="23"/>
      <c r="Q20" s="70"/>
      <c r="R20" s="23"/>
      <c r="S20" s="23"/>
      <c r="T20" s="23"/>
      <c r="U20" s="23"/>
      <c r="V20" s="23"/>
      <c r="W20" s="23"/>
      <c r="X20" s="23"/>
      <c r="Y20" s="23"/>
      <c r="Z20" s="23"/>
      <c r="AA20" s="23"/>
      <c r="AB20" s="23"/>
      <c r="AC20" s="23">
        <f t="shared" si="0"/>
        <v>0</v>
      </c>
      <c r="AD20" s="1"/>
      <c r="AE20" s="1"/>
      <c r="AF20" s="1"/>
      <c r="AG20" s="23"/>
      <c r="AH20" s="1"/>
      <c r="AI20" s="1"/>
      <c r="AJ20" s="1"/>
      <c r="AK20" s="1"/>
      <c r="AL20" s="1"/>
      <c r="AM20" s="1"/>
      <c r="AN20" s="23"/>
      <c r="AO20" s="1"/>
      <c r="AP20" s="1"/>
      <c r="AQ20" s="1"/>
      <c r="AR20" s="1"/>
      <c r="AS20" s="1"/>
      <c r="AT20" s="1"/>
      <c r="AU20" s="1"/>
      <c r="AV20" s="1"/>
      <c r="AW20" s="1"/>
      <c r="AX20" s="1"/>
      <c r="AY20" s="1"/>
      <c r="AZ20" s="1"/>
      <c r="BA20" s="1"/>
      <c r="BB20" s="110"/>
    </row>
    <row r="21" spans="1:56" x14ac:dyDescent="0.25">
      <c r="A21" s="138" t="s">
        <v>186</v>
      </c>
      <c r="B21" s="139">
        <v>152707.35520000011</v>
      </c>
      <c r="C21" s="139">
        <v>763064.78839999996</v>
      </c>
      <c r="D21" s="139"/>
      <c r="E21" s="84"/>
      <c r="F21" s="84"/>
      <c r="G21" s="85"/>
      <c r="H21" s="85"/>
      <c r="I21" s="85"/>
      <c r="J21" s="85"/>
      <c r="K21" s="85"/>
      <c r="L21" s="23"/>
      <c r="M21" s="23"/>
      <c r="N21" s="23"/>
      <c r="O21" s="23"/>
      <c r="P21" s="23"/>
      <c r="Q21" s="70"/>
      <c r="R21" s="23"/>
      <c r="S21" s="23"/>
      <c r="T21" s="23"/>
      <c r="U21" s="23"/>
      <c r="V21" s="23"/>
      <c r="W21" s="23"/>
      <c r="X21" s="23"/>
      <c r="Y21" s="23"/>
      <c r="Z21" s="23"/>
      <c r="AA21" s="23"/>
      <c r="AB21" s="23"/>
      <c r="AC21" s="23">
        <f t="shared" si="0"/>
        <v>0</v>
      </c>
      <c r="AD21" s="1"/>
      <c r="AE21" s="1"/>
      <c r="AF21" s="1"/>
      <c r="AG21" s="23"/>
      <c r="AH21" s="1"/>
      <c r="AI21" s="1"/>
      <c r="AJ21" s="1"/>
      <c r="AK21" s="1"/>
      <c r="AL21" s="1"/>
      <c r="AM21" s="1"/>
      <c r="AN21" s="23"/>
      <c r="AO21" s="1"/>
      <c r="AP21" s="1"/>
      <c r="AQ21" s="1"/>
      <c r="AR21" s="1"/>
      <c r="AS21" s="1"/>
      <c r="AT21" s="1"/>
      <c r="AU21" s="1"/>
      <c r="AV21" s="1"/>
      <c r="AW21" s="1"/>
      <c r="AX21" s="1"/>
      <c r="AY21" s="1"/>
      <c r="AZ21" s="1"/>
      <c r="BA21" s="1"/>
      <c r="BB21" s="110"/>
    </row>
    <row r="22" spans="1:56" ht="60" x14ac:dyDescent="0.25">
      <c r="A22" s="138" t="s">
        <v>187</v>
      </c>
      <c r="B22" s="139">
        <v>154213.75769999996</v>
      </c>
      <c r="C22" s="139">
        <v>763865.7229999993</v>
      </c>
      <c r="D22" s="139" t="s">
        <v>621</v>
      </c>
      <c r="E22" s="210">
        <v>154203</v>
      </c>
      <c r="F22" s="210">
        <v>763867</v>
      </c>
      <c r="G22" s="85" t="s">
        <v>663</v>
      </c>
      <c r="H22" s="85" t="s">
        <v>664</v>
      </c>
      <c r="I22" s="85">
        <v>360</v>
      </c>
      <c r="J22" s="85" t="s">
        <v>665</v>
      </c>
      <c r="K22" s="85">
        <v>360</v>
      </c>
      <c r="L22" s="23" t="s">
        <v>666</v>
      </c>
      <c r="M22" s="23"/>
      <c r="N22" s="23" t="s">
        <v>43</v>
      </c>
      <c r="O22" s="23" t="s">
        <v>44</v>
      </c>
      <c r="P22" s="23">
        <v>70</v>
      </c>
      <c r="Q22" s="70" t="s">
        <v>44</v>
      </c>
      <c r="R22" s="23">
        <v>60</v>
      </c>
      <c r="S22" s="23">
        <v>9</v>
      </c>
      <c r="T22" s="23">
        <v>10</v>
      </c>
      <c r="U22" s="23">
        <v>8</v>
      </c>
      <c r="V22" s="23">
        <v>4</v>
      </c>
      <c r="W22" s="23">
        <v>3</v>
      </c>
      <c r="X22" s="23">
        <v>8</v>
      </c>
      <c r="Y22" s="23">
        <v>11</v>
      </c>
      <c r="Z22" s="23">
        <v>11</v>
      </c>
      <c r="AA22" s="23">
        <v>7</v>
      </c>
      <c r="AB22" s="23">
        <v>10</v>
      </c>
      <c r="AC22" s="23">
        <f t="shared" si="0"/>
        <v>8.1</v>
      </c>
      <c r="AD22" s="1" t="s">
        <v>44</v>
      </c>
      <c r="AE22" s="1" t="s">
        <v>80</v>
      </c>
      <c r="AF22" s="1" t="s">
        <v>44</v>
      </c>
      <c r="AG22" s="23" t="s">
        <v>43</v>
      </c>
      <c r="AH22" s="1" t="s">
        <v>43</v>
      </c>
      <c r="AI22" s="1" t="s">
        <v>53</v>
      </c>
      <c r="AJ22" s="1" t="s">
        <v>334</v>
      </c>
      <c r="AK22" s="1" t="s">
        <v>81</v>
      </c>
      <c r="AL22" s="1" t="s">
        <v>44</v>
      </c>
      <c r="AM22" s="241" t="s">
        <v>641</v>
      </c>
      <c r="AN22" s="23" t="s">
        <v>53</v>
      </c>
      <c r="AO22" s="1" t="s">
        <v>53</v>
      </c>
      <c r="AP22" s="1" t="s">
        <v>51</v>
      </c>
      <c r="AQ22" s="1" t="s">
        <v>51</v>
      </c>
      <c r="AR22" s="1" t="s">
        <v>53</v>
      </c>
      <c r="AS22" s="1" t="s">
        <v>53</v>
      </c>
      <c r="AT22" s="1" t="s">
        <v>53</v>
      </c>
      <c r="AU22" s="1" t="s">
        <v>79</v>
      </c>
      <c r="AV22" s="1" t="s">
        <v>43</v>
      </c>
      <c r="AW22" s="241" t="s">
        <v>47</v>
      </c>
      <c r="AX22" s="1" t="s">
        <v>538</v>
      </c>
      <c r="AY22" s="241" t="s">
        <v>44</v>
      </c>
      <c r="AZ22" s="1" t="s">
        <v>51</v>
      </c>
      <c r="BA22" s="241" t="s">
        <v>44</v>
      </c>
      <c r="BB22" s="110" t="s">
        <v>667</v>
      </c>
      <c r="BD22" s="270"/>
    </row>
    <row r="23" spans="1:56" x14ac:dyDescent="0.25">
      <c r="A23" s="138" t="s">
        <v>188</v>
      </c>
      <c r="B23" s="139">
        <v>152766.11490000039</v>
      </c>
      <c r="C23" s="139">
        <v>763018.38839999959</v>
      </c>
      <c r="D23" s="139"/>
      <c r="E23" s="84"/>
      <c r="F23" s="84"/>
      <c r="G23" s="85"/>
      <c r="H23" s="85"/>
      <c r="I23" s="85"/>
      <c r="J23" s="85"/>
      <c r="K23" s="85"/>
      <c r="L23" s="23"/>
      <c r="M23" s="23"/>
      <c r="N23" s="23"/>
      <c r="O23" s="23"/>
      <c r="P23" s="23"/>
      <c r="Q23" s="70"/>
      <c r="R23" s="23"/>
      <c r="S23" s="23"/>
      <c r="T23" s="23"/>
      <c r="U23" s="23"/>
      <c r="V23" s="23"/>
      <c r="W23" s="23"/>
      <c r="X23" s="23"/>
      <c r="Y23" s="23"/>
      <c r="Z23" s="23"/>
      <c r="AA23" s="23"/>
      <c r="AB23" s="23"/>
      <c r="AC23" s="23">
        <f t="shared" si="0"/>
        <v>0</v>
      </c>
      <c r="AD23" s="1"/>
      <c r="AE23" s="1"/>
      <c r="AF23" s="1"/>
      <c r="AG23" s="23"/>
      <c r="AH23" s="1"/>
      <c r="AI23" s="1"/>
      <c r="AJ23" s="1"/>
      <c r="AK23" s="1"/>
      <c r="AL23" s="1"/>
      <c r="AM23" s="1"/>
      <c r="AN23" s="23"/>
      <c r="AO23" s="1"/>
      <c r="AP23" s="1"/>
      <c r="AQ23" s="1"/>
      <c r="AR23" s="1"/>
      <c r="AS23" s="1"/>
      <c r="AT23" s="1"/>
      <c r="AU23" s="1"/>
      <c r="AV23" s="1"/>
      <c r="AW23" s="1"/>
      <c r="AX23" s="1"/>
      <c r="AY23" s="1"/>
      <c r="AZ23" s="1"/>
      <c r="BA23" s="1"/>
      <c r="BB23" s="110"/>
    </row>
    <row r="24" spans="1:56" x14ac:dyDescent="0.25">
      <c r="A24" s="138" t="s">
        <v>189</v>
      </c>
      <c r="B24" s="139">
        <v>154377.03679999989</v>
      </c>
      <c r="C24" s="139">
        <v>764665.58660000004</v>
      </c>
      <c r="D24" s="89" t="s">
        <v>1246</v>
      </c>
      <c r="E24" s="210">
        <v>154380</v>
      </c>
      <c r="F24" s="210">
        <v>764672</v>
      </c>
      <c r="G24" s="85" t="s">
        <v>1279</v>
      </c>
      <c r="H24" s="85" t="s">
        <v>1277</v>
      </c>
      <c r="I24" s="85">
        <v>360</v>
      </c>
      <c r="J24" s="85" t="s">
        <v>1278</v>
      </c>
      <c r="K24" s="85">
        <v>360</v>
      </c>
      <c r="L24" s="23" t="s">
        <v>1220</v>
      </c>
      <c r="M24" s="23"/>
      <c r="N24" s="23" t="s">
        <v>44</v>
      </c>
      <c r="O24" s="23" t="s">
        <v>44</v>
      </c>
      <c r="P24" s="23">
        <v>60</v>
      </c>
      <c r="Q24" s="70" t="s">
        <v>43</v>
      </c>
      <c r="R24" s="23" t="s">
        <v>43</v>
      </c>
      <c r="S24" s="23">
        <v>9</v>
      </c>
      <c r="T24" s="23">
        <v>15</v>
      </c>
      <c r="U24" s="23">
        <v>18</v>
      </c>
      <c r="V24" s="23">
        <v>13</v>
      </c>
      <c r="W24" s="23">
        <v>4</v>
      </c>
      <c r="X24" s="23">
        <v>13</v>
      </c>
      <c r="Y24" s="23">
        <v>9</v>
      </c>
      <c r="Z24" s="23">
        <v>9</v>
      </c>
      <c r="AA24" s="23">
        <v>8</v>
      </c>
      <c r="AB24" s="23">
        <v>6</v>
      </c>
      <c r="AC24" s="23">
        <f t="shared" si="0"/>
        <v>10.4</v>
      </c>
      <c r="AD24" s="1" t="s">
        <v>44</v>
      </c>
      <c r="AE24" s="1" t="s">
        <v>80</v>
      </c>
      <c r="AF24" s="1" t="s">
        <v>44</v>
      </c>
      <c r="AG24" s="23" t="s">
        <v>43</v>
      </c>
      <c r="AH24" s="1" t="s">
        <v>43</v>
      </c>
      <c r="AI24" s="1" t="s">
        <v>53</v>
      </c>
      <c r="AJ24" s="1" t="s">
        <v>334</v>
      </c>
      <c r="AK24" s="1" t="s">
        <v>81</v>
      </c>
      <c r="AL24" s="1" t="s">
        <v>334</v>
      </c>
      <c r="AM24" s="1" t="s">
        <v>51</v>
      </c>
      <c r="AN24" s="23" t="s">
        <v>53</v>
      </c>
      <c r="AO24" s="1" t="s">
        <v>53</v>
      </c>
      <c r="AP24" s="1" t="s">
        <v>51</v>
      </c>
      <c r="AQ24" s="1" t="s">
        <v>51</v>
      </c>
      <c r="AR24" s="1" t="s">
        <v>53</v>
      </c>
      <c r="AS24" s="1" t="s">
        <v>44</v>
      </c>
      <c r="AT24" s="1" t="s">
        <v>53</v>
      </c>
      <c r="AU24" s="1" t="s">
        <v>43</v>
      </c>
      <c r="AV24" s="1" t="s">
        <v>381</v>
      </c>
      <c r="AW24" s="241" t="s">
        <v>47</v>
      </c>
      <c r="AX24" s="1" t="s">
        <v>538</v>
      </c>
      <c r="AY24" s="1" t="s">
        <v>44</v>
      </c>
      <c r="AZ24" s="1" t="s">
        <v>51</v>
      </c>
      <c r="BA24" s="1" t="s">
        <v>334</v>
      </c>
      <c r="BB24" s="273" t="s">
        <v>1280</v>
      </c>
    </row>
    <row r="25" spans="1:56" x14ac:dyDescent="0.25">
      <c r="A25" s="138" t="s">
        <v>190</v>
      </c>
      <c r="B25" s="139">
        <v>154154.33839999977</v>
      </c>
      <c r="C25" s="139">
        <v>764376.59630000032</v>
      </c>
      <c r="D25" s="139"/>
      <c r="E25" s="84"/>
      <c r="F25" s="84"/>
      <c r="G25" s="85"/>
      <c r="H25" s="85"/>
      <c r="I25" s="85"/>
      <c r="J25" s="85"/>
      <c r="K25" s="85"/>
      <c r="L25" s="23"/>
      <c r="M25" s="23"/>
      <c r="N25" s="23"/>
      <c r="O25" s="23"/>
      <c r="P25" s="23"/>
      <c r="Q25" s="70"/>
      <c r="R25" s="23"/>
      <c r="S25" s="23"/>
      <c r="T25" s="23"/>
      <c r="U25" s="23"/>
      <c r="V25" s="23"/>
      <c r="W25" s="23"/>
      <c r="X25" s="23"/>
      <c r="Y25" s="23"/>
      <c r="Z25" s="23"/>
      <c r="AA25" s="23"/>
      <c r="AB25" s="23"/>
      <c r="AC25" s="23">
        <f t="shared" si="0"/>
        <v>0</v>
      </c>
      <c r="AD25" s="1"/>
      <c r="AE25" s="1"/>
      <c r="AF25" s="1"/>
      <c r="AG25" s="23"/>
      <c r="AH25" s="1"/>
      <c r="AI25" s="1"/>
      <c r="AJ25" s="1"/>
      <c r="AK25" s="1"/>
      <c r="AL25" s="1"/>
      <c r="AM25" s="1"/>
      <c r="AN25" s="23"/>
      <c r="AO25" s="1"/>
      <c r="AP25" s="1"/>
      <c r="AQ25" s="1"/>
      <c r="AR25" s="1"/>
      <c r="AS25" s="1"/>
      <c r="AT25" s="1"/>
      <c r="AU25" s="1"/>
      <c r="AV25" s="1"/>
      <c r="AW25" s="1"/>
      <c r="AX25" s="1"/>
      <c r="AY25" s="1"/>
      <c r="AZ25" s="1"/>
      <c r="BA25" s="1"/>
      <c r="BB25" s="110"/>
    </row>
    <row r="26" spans="1:56" ht="45" x14ac:dyDescent="0.25">
      <c r="A26" s="138" t="s">
        <v>191</v>
      </c>
      <c r="B26" s="139">
        <v>153908.74780000001</v>
      </c>
      <c r="C26" s="139">
        <v>763921.12390000001</v>
      </c>
      <c r="D26" s="89" t="s">
        <v>1331</v>
      </c>
      <c r="E26" s="210">
        <v>153903</v>
      </c>
      <c r="F26" s="210">
        <v>763934</v>
      </c>
      <c r="G26" s="85" t="s">
        <v>1343</v>
      </c>
      <c r="H26" s="85" t="s">
        <v>1341</v>
      </c>
      <c r="I26" s="85">
        <v>360</v>
      </c>
      <c r="J26" s="85" t="s">
        <v>1342</v>
      </c>
      <c r="K26" s="85">
        <v>360</v>
      </c>
      <c r="L26" s="23" t="s">
        <v>628</v>
      </c>
      <c r="M26" s="23"/>
      <c r="N26" s="23" t="s">
        <v>43</v>
      </c>
      <c r="O26" s="23" t="s">
        <v>44</v>
      </c>
      <c r="P26" s="23">
        <v>80</v>
      </c>
      <c r="Q26" s="70" t="s">
        <v>43</v>
      </c>
      <c r="R26" s="23" t="s">
        <v>43</v>
      </c>
      <c r="S26" s="23">
        <v>8</v>
      </c>
      <c r="T26" s="23">
        <v>5</v>
      </c>
      <c r="U26" s="23">
        <v>5</v>
      </c>
      <c r="V26" s="23">
        <v>6</v>
      </c>
      <c r="W26" s="23">
        <v>6</v>
      </c>
      <c r="X26" s="23">
        <v>7</v>
      </c>
      <c r="Y26" s="23">
        <v>11</v>
      </c>
      <c r="Z26" s="23">
        <v>6</v>
      </c>
      <c r="AA26" s="23">
        <v>12</v>
      </c>
      <c r="AB26" s="23">
        <v>9</v>
      </c>
      <c r="AC26" s="23">
        <f t="shared" si="0"/>
        <v>7.5</v>
      </c>
      <c r="AD26" s="1" t="s">
        <v>80</v>
      </c>
      <c r="AE26" s="1" t="s">
        <v>80</v>
      </c>
      <c r="AF26" s="1" t="s">
        <v>44</v>
      </c>
      <c r="AG26" s="23" t="s">
        <v>43</v>
      </c>
      <c r="AH26" s="1" t="s">
        <v>43</v>
      </c>
      <c r="AI26" s="1" t="s">
        <v>53</v>
      </c>
      <c r="AJ26" s="1" t="s">
        <v>44</v>
      </c>
      <c r="AK26" s="1" t="s">
        <v>44</v>
      </c>
      <c r="AL26" s="1" t="s">
        <v>334</v>
      </c>
      <c r="AM26" s="1" t="s">
        <v>51</v>
      </c>
      <c r="AN26" s="23" t="s">
        <v>53</v>
      </c>
      <c r="AO26" s="1" t="s">
        <v>53</v>
      </c>
      <c r="AP26" s="1" t="s">
        <v>53</v>
      </c>
      <c r="AQ26" s="1" t="s">
        <v>53</v>
      </c>
      <c r="AR26" s="1" t="s">
        <v>53</v>
      </c>
      <c r="AS26" s="1" t="s">
        <v>44</v>
      </c>
      <c r="AT26" s="1" t="s">
        <v>53</v>
      </c>
      <c r="AU26" s="1" t="s">
        <v>378</v>
      </c>
      <c r="AV26" s="1" t="s">
        <v>43</v>
      </c>
      <c r="AW26" s="1" t="s">
        <v>44</v>
      </c>
      <c r="AX26" s="1" t="s">
        <v>538</v>
      </c>
      <c r="AY26" s="1" t="s">
        <v>44</v>
      </c>
      <c r="AZ26" s="1" t="s">
        <v>51</v>
      </c>
      <c r="BA26" s="1" t="s">
        <v>44</v>
      </c>
      <c r="BB26" s="273" t="s">
        <v>1344</v>
      </c>
    </row>
    <row r="27" spans="1:56" x14ac:dyDescent="0.25">
      <c r="A27" s="138" t="s">
        <v>192</v>
      </c>
      <c r="B27" s="139">
        <v>152629.71800000034</v>
      </c>
      <c r="C27" s="139">
        <v>763124.7006000001</v>
      </c>
      <c r="D27" s="139"/>
      <c r="E27" s="84"/>
      <c r="F27" s="84"/>
      <c r="G27" s="85"/>
      <c r="H27" s="85"/>
      <c r="I27" s="85"/>
      <c r="J27" s="85"/>
      <c r="K27" s="85"/>
      <c r="L27" s="23"/>
      <c r="M27" s="23"/>
      <c r="N27" s="23"/>
      <c r="O27" s="23"/>
      <c r="P27" s="23"/>
      <c r="Q27" s="70"/>
      <c r="R27" s="23"/>
      <c r="S27" s="23"/>
      <c r="T27" s="23"/>
      <c r="U27" s="23"/>
      <c r="V27" s="23"/>
      <c r="W27" s="23"/>
      <c r="X27" s="23"/>
      <c r="Y27" s="23"/>
      <c r="Z27" s="23"/>
      <c r="AA27" s="23"/>
      <c r="AB27" s="23"/>
      <c r="AC27" s="23">
        <f t="shared" si="0"/>
        <v>0</v>
      </c>
      <c r="AD27" s="1"/>
      <c r="AE27" s="1"/>
      <c r="AF27" s="1"/>
      <c r="AG27" s="23"/>
      <c r="AH27" s="1"/>
      <c r="AI27" s="1"/>
      <c r="AJ27" s="1"/>
      <c r="AK27" s="1"/>
      <c r="AL27" s="1"/>
      <c r="AM27" s="1"/>
      <c r="AN27" s="23"/>
      <c r="AO27" s="1"/>
      <c r="AP27" s="1"/>
      <c r="AQ27" s="1"/>
      <c r="AR27" s="1"/>
      <c r="AS27" s="1"/>
      <c r="AT27" s="1"/>
      <c r="AU27" s="1"/>
      <c r="AV27" s="1"/>
      <c r="AW27" s="1"/>
      <c r="AX27" s="1"/>
      <c r="AY27" s="1"/>
      <c r="AZ27" s="1"/>
      <c r="BA27" s="1"/>
      <c r="BB27" s="110"/>
    </row>
    <row r="28" spans="1:56" x14ac:dyDescent="0.25">
      <c r="A28" s="138" t="s">
        <v>193</v>
      </c>
      <c r="B28" s="139">
        <v>154338.47719999962</v>
      </c>
      <c r="C28" s="139">
        <v>764079.34699999914</v>
      </c>
      <c r="D28" s="139"/>
      <c r="E28" s="84"/>
      <c r="F28" s="84"/>
      <c r="G28" s="85"/>
      <c r="H28" s="85"/>
      <c r="I28" s="85"/>
      <c r="J28" s="85"/>
      <c r="K28" s="85"/>
      <c r="L28" s="23"/>
      <c r="M28" s="23"/>
      <c r="N28" s="23"/>
      <c r="O28" s="23"/>
      <c r="P28" s="23"/>
      <c r="Q28" s="70"/>
      <c r="R28" s="23"/>
      <c r="S28" s="23"/>
      <c r="T28" s="23"/>
      <c r="U28" s="23"/>
      <c r="V28" s="23"/>
      <c r="W28" s="23"/>
      <c r="X28" s="23"/>
      <c r="Y28" s="23"/>
      <c r="Z28" s="23"/>
      <c r="AA28" s="23"/>
      <c r="AB28" s="23"/>
      <c r="AC28" s="23">
        <f t="shared" si="0"/>
        <v>0</v>
      </c>
      <c r="AD28" s="1"/>
      <c r="AE28" s="1"/>
      <c r="AF28" s="1"/>
      <c r="AG28" s="23"/>
      <c r="AH28" s="1"/>
      <c r="AI28" s="1"/>
      <c r="AJ28" s="1"/>
      <c r="AK28" s="1"/>
      <c r="AL28" s="1"/>
      <c r="AM28" s="1"/>
      <c r="AN28" s="23"/>
      <c r="AO28" s="1"/>
      <c r="AP28" s="1"/>
      <c r="AQ28" s="1"/>
      <c r="AR28" s="1"/>
      <c r="AS28" s="1"/>
      <c r="AT28" s="1"/>
      <c r="AU28" s="1"/>
      <c r="AV28" s="1"/>
      <c r="AW28" s="1"/>
      <c r="AX28" s="1"/>
      <c r="AY28" s="1"/>
      <c r="AZ28" s="1"/>
      <c r="BA28" s="1"/>
      <c r="BB28" s="110"/>
    </row>
    <row r="29" spans="1:56" x14ac:dyDescent="0.25">
      <c r="A29" s="138" t="s">
        <v>194</v>
      </c>
      <c r="B29" s="139">
        <v>153712.3208999997</v>
      </c>
      <c r="C29" s="139">
        <v>763873.96969999932</v>
      </c>
      <c r="D29" s="139"/>
      <c r="E29" s="84"/>
      <c r="F29" s="84"/>
      <c r="G29" s="85"/>
      <c r="H29" s="85"/>
      <c r="I29" s="85"/>
      <c r="J29" s="85"/>
      <c r="K29" s="85"/>
      <c r="L29" s="23"/>
      <c r="M29" s="23"/>
      <c r="N29" s="23"/>
      <c r="O29" s="23"/>
      <c r="P29" s="23"/>
      <c r="Q29" s="70"/>
      <c r="R29" s="23"/>
      <c r="S29" s="23"/>
      <c r="T29" s="23"/>
      <c r="U29" s="23"/>
      <c r="V29" s="23"/>
      <c r="W29" s="23"/>
      <c r="X29" s="23"/>
      <c r="Y29" s="23"/>
      <c r="Z29" s="23"/>
      <c r="AA29" s="23"/>
      <c r="AB29" s="23"/>
      <c r="AC29" s="23">
        <f t="shared" si="0"/>
        <v>0</v>
      </c>
      <c r="AD29" s="1"/>
      <c r="AE29" s="1"/>
      <c r="AF29" s="1"/>
      <c r="AG29" s="23"/>
      <c r="AH29" s="1"/>
      <c r="AI29" s="1"/>
      <c r="AJ29" s="1"/>
      <c r="AK29" s="1"/>
      <c r="AL29" s="1"/>
      <c r="AM29" s="1"/>
      <c r="AN29" s="23"/>
      <c r="AO29" s="1"/>
      <c r="AP29" s="1"/>
      <c r="AQ29" s="1"/>
      <c r="AR29" s="1"/>
      <c r="AS29" s="1"/>
      <c r="AT29" s="1"/>
      <c r="AU29" s="1"/>
      <c r="AV29" s="1"/>
      <c r="AW29" s="1"/>
      <c r="AX29" s="1"/>
      <c r="AY29" s="1"/>
      <c r="AZ29" s="1"/>
      <c r="BA29" s="1"/>
      <c r="BB29" s="110"/>
    </row>
    <row r="30" spans="1:56" ht="30" x14ac:dyDescent="0.25">
      <c r="A30" s="138" t="s">
        <v>195</v>
      </c>
      <c r="B30" s="139">
        <v>153241.16170000006</v>
      </c>
      <c r="C30" s="139">
        <v>763598.57029999979</v>
      </c>
      <c r="D30" s="139" t="s">
        <v>1180</v>
      </c>
      <c r="E30" s="210">
        <v>153229</v>
      </c>
      <c r="F30" s="210">
        <v>763584</v>
      </c>
      <c r="G30" s="85" t="s">
        <v>1216</v>
      </c>
      <c r="H30" s="85" t="s">
        <v>1214</v>
      </c>
      <c r="I30" s="85">
        <v>360</v>
      </c>
      <c r="J30" s="85" t="s">
        <v>1215</v>
      </c>
      <c r="K30" s="85">
        <v>360</v>
      </c>
      <c r="L30" s="23" t="s">
        <v>1179</v>
      </c>
      <c r="M30" s="23"/>
      <c r="N30" s="23" t="s">
        <v>43</v>
      </c>
      <c r="O30" s="23" t="s">
        <v>44</v>
      </c>
      <c r="P30" s="23">
        <v>50</v>
      </c>
      <c r="Q30" s="70" t="s">
        <v>43</v>
      </c>
      <c r="R30" s="23" t="s">
        <v>43</v>
      </c>
      <c r="S30" s="23">
        <v>17</v>
      </c>
      <c r="T30" s="23">
        <v>7</v>
      </c>
      <c r="U30" s="23">
        <v>8</v>
      </c>
      <c r="V30" s="23">
        <v>10</v>
      </c>
      <c r="W30" s="23">
        <v>19</v>
      </c>
      <c r="X30" s="23"/>
      <c r="Y30" s="23"/>
      <c r="Z30" s="23"/>
      <c r="AA30" s="23"/>
      <c r="AB30" s="23"/>
      <c r="AC30" s="23">
        <f>SUM(S30:AB30)/5</f>
        <v>12.2</v>
      </c>
      <c r="AD30" s="1" t="s">
        <v>47</v>
      </c>
      <c r="AE30" s="1" t="s">
        <v>81</v>
      </c>
      <c r="AF30" s="1" t="s">
        <v>44</v>
      </c>
      <c r="AG30" s="23" t="s">
        <v>43</v>
      </c>
      <c r="AH30" s="1" t="s">
        <v>43</v>
      </c>
      <c r="AI30" s="1" t="s">
        <v>53</v>
      </c>
      <c r="AJ30" s="1" t="s">
        <v>334</v>
      </c>
      <c r="AK30" s="1" t="s">
        <v>44</v>
      </c>
      <c r="AL30" s="1" t="s">
        <v>334</v>
      </c>
      <c r="AM30" s="1" t="s">
        <v>51</v>
      </c>
      <c r="AN30" s="23" t="s">
        <v>53</v>
      </c>
      <c r="AO30" s="1" t="s">
        <v>53</v>
      </c>
      <c r="AP30" s="1" t="s">
        <v>53</v>
      </c>
      <c r="AQ30" s="1" t="s">
        <v>53</v>
      </c>
      <c r="AR30" s="1" t="s">
        <v>53</v>
      </c>
      <c r="AS30" s="1" t="s">
        <v>43</v>
      </c>
      <c r="AT30" s="1" t="s">
        <v>53</v>
      </c>
      <c r="AU30" s="1" t="s">
        <v>79</v>
      </c>
      <c r="AV30" s="1" t="s">
        <v>43</v>
      </c>
      <c r="AW30" s="1" t="s">
        <v>334</v>
      </c>
      <c r="AX30" s="1" t="s">
        <v>538</v>
      </c>
      <c r="AY30" s="1" t="s">
        <v>334</v>
      </c>
      <c r="AZ30" s="1" t="s">
        <v>51</v>
      </c>
      <c r="BA30" s="1" t="s">
        <v>334</v>
      </c>
      <c r="BB30" s="273" t="s">
        <v>1217</v>
      </c>
    </row>
    <row r="31" spans="1:56" x14ac:dyDescent="0.25">
      <c r="A31" s="138" t="s">
        <v>196</v>
      </c>
      <c r="B31" s="139">
        <v>153092.57039999962</v>
      </c>
      <c r="C31" s="139">
        <v>763008.58880000003</v>
      </c>
      <c r="D31" s="139" t="s">
        <v>1180</v>
      </c>
      <c r="E31" s="84"/>
      <c r="F31" s="84"/>
      <c r="G31" s="85" t="s">
        <v>1242</v>
      </c>
      <c r="H31" s="85" t="s">
        <v>1240</v>
      </c>
      <c r="I31" s="85">
        <v>360</v>
      </c>
      <c r="J31" s="85" t="s">
        <v>1241</v>
      </c>
      <c r="K31" s="85">
        <v>360</v>
      </c>
      <c r="L31" s="23" t="s">
        <v>1179</v>
      </c>
      <c r="M31" s="23"/>
      <c r="N31" s="23" t="s">
        <v>43</v>
      </c>
      <c r="O31" s="23" t="s">
        <v>44</v>
      </c>
      <c r="P31" s="23">
        <v>80</v>
      </c>
      <c r="Q31" s="70" t="s">
        <v>43</v>
      </c>
      <c r="R31" s="23" t="s">
        <v>43</v>
      </c>
      <c r="S31" s="23">
        <v>5</v>
      </c>
      <c r="T31" s="23">
        <v>3</v>
      </c>
      <c r="U31" s="23">
        <v>8</v>
      </c>
      <c r="V31" s="23">
        <v>6</v>
      </c>
      <c r="W31" s="23">
        <v>4</v>
      </c>
      <c r="X31" s="23"/>
      <c r="Y31" s="23"/>
      <c r="Z31" s="23"/>
      <c r="AA31" s="23"/>
      <c r="AB31" s="23"/>
      <c r="AC31" s="23">
        <f>SUM(S31:AB31)/5</f>
        <v>5.2</v>
      </c>
      <c r="AD31" s="1" t="s">
        <v>44</v>
      </c>
      <c r="AE31" s="1" t="s">
        <v>47</v>
      </c>
      <c r="AF31" s="1" t="s">
        <v>44</v>
      </c>
      <c r="AG31" s="23" t="s">
        <v>43</v>
      </c>
      <c r="AH31" s="1" t="s">
        <v>43</v>
      </c>
      <c r="AI31" s="1" t="s">
        <v>53</v>
      </c>
      <c r="AJ31" s="1"/>
      <c r="AK31" s="1" t="s">
        <v>47</v>
      </c>
      <c r="AL31" s="1" t="s">
        <v>334</v>
      </c>
      <c r="AM31" s="1" t="s">
        <v>51</v>
      </c>
      <c r="AN31" s="23" t="s">
        <v>53</v>
      </c>
      <c r="AO31" s="1" t="s">
        <v>53</v>
      </c>
      <c r="AP31" s="1" t="s">
        <v>51</v>
      </c>
      <c r="AQ31" s="1" t="s">
        <v>53</v>
      </c>
      <c r="AR31" s="1" t="s">
        <v>53</v>
      </c>
      <c r="AS31" s="1" t="s">
        <v>44</v>
      </c>
      <c r="AT31" s="1" t="s">
        <v>53</v>
      </c>
      <c r="AU31" s="1" t="s">
        <v>43</v>
      </c>
      <c r="AV31" s="1" t="s">
        <v>43</v>
      </c>
      <c r="AW31" s="241" t="s">
        <v>47</v>
      </c>
      <c r="AX31" s="1" t="s">
        <v>538</v>
      </c>
      <c r="AY31" s="1" t="s">
        <v>44</v>
      </c>
      <c r="AZ31" s="1" t="s">
        <v>51</v>
      </c>
      <c r="BA31" s="1" t="s">
        <v>334</v>
      </c>
      <c r="BB31" s="110"/>
    </row>
    <row r="32" spans="1:56" ht="45" x14ac:dyDescent="0.25">
      <c r="A32" s="138" t="s">
        <v>197</v>
      </c>
      <c r="B32" s="139">
        <v>155449.13760000002</v>
      </c>
      <c r="C32" s="139">
        <v>761632.67219999991</v>
      </c>
      <c r="D32" s="139" t="s">
        <v>866</v>
      </c>
      <c r="E32" s="210">
        <v>155446</v>
      </c>
      <c r="F32" s="210">
        <v>761627</v>
      </c>
      <c r="G32" s="85" t="s">
        <v>506</v>
      </c>
      <c r="H32" s="85" t="s">
        <v>921</v>
      </c>
      <c r="I32" s="85">
        <v>360</v>
      </c>
      <c r="J32" s="85" t="s">
        <v>922</v>
      </c>
      <c r="K32" s="85">
        <v>360</v>
      </c>
      <c r="L32" s="23" t="s">
        <v>869</v>
      </c>
      <c r="M32" s="23"/>
      <c r="N32" s="23" t="s">
        <v>43</v>
      </c>
      <c r="O32" s="23" t="s">
        <v>44</v>
      </c>
      <c r="P32" s="23" t="s">
        <v>923</v>
      </c>
      <c r="Q32" s="70" t="s">
        <v>43</v>
      </c>
      <c r="R32" s="23" t="s">
        <v>43</v>
      </c>
      <c r="S32" s="23">
        <v>2</v>
      </c>
      <c r="T32" s="23">
        <v>1</v>
      </c>
      <c r="U32" s="23">
        <v>2</v>
      </c>
      <c r="V32" s="23">
        <v>4</v>
      </c>
      <c r="W32" s="23">
        <v>2</v>
      </c>
      <c r="X32" s="23">
        <v>2</v>
      </c>
      <c r="Y32" s="23">
        <v>2</v>
      </c>
      <c r="Z32" s="23">
        <v>3</v>
      </c>
      <c r="AA32" s="23">
        <v>1</v>
      </c>
      <c r="AB32" s="23">
        <v>4</v>
      </c>
      <c r="AC32" s="23">
        <f t="shared" si="0"/>
        <v>2.2999999999999998</v>
      </c>
      <c r="AD32" s="1" t="s">
        <v>44</v>
      </c>
      <c r="AE32" s="1" t="s">
        <v>47</v>
      </c>
      <c r="AF32" s="1" t="s">
        <v>44</v>
      </c>
      <c r="AG32" s="23" t="s">
        <v>43</v>
      </c>
      <c r="AH32" s="1" t="s">
        <v>43</v>
      </c>
      <c r="AI32" s="1" t="s">
        <v>53</v>
      </c>
      <c r="AJ32" s="1" t="s">
        <v>334</v>
      </c>
      <c r="AK32" s="1" t="s">
        <v>81</v>
      </c>
      <c r="AL32" s="1" t="s">
        <v>334</v>
      </c>
      <c r="AM32" s="1" t="s">
        <v>51</v>
      </c>
      <c r="AN32" s="23" t="s">
        <v>53</v>
      </c>
      <c r="AO32" s="1" t="s">
        <v>335</v>
      </c>
      <c r="AP32" s="1" t="s">
        <v>51</v>
      </c>
      <c r="AQ32" s="1" t="s">
        <v>53</v>
      </c>
      <c r="AR32" s="1" t="s">
        <v>53</v>
      </c>
      <c r="AS32" s="1" t="s">
        <v>44</v>
      </c>
      <c r="AT32" s="1" t="s">
        <v>53</v>
      </c>
      <c r="AU32" s="1" t="s">
        <v>76</v>
      </c>
      <c r="AV32" s="1" t="s">
        <v>381</v>
      </c>
      <c r="AW32" s="241" t="s">
        <v>47</v>
      </c>
      <c r="AX32" s="1" t="s">
        <v>538</v>
      </c>
      <c r="AY32" s="1" t="s">
        <v>44</v>
      </c>
      <c r="AZ32" s="1" t="s">
        <v>51</v>
      </c>
      <c r="BA32" s="1" t="s">
        <v>44</v>
      </c>
      <c r="BB32" s="110" t="s">
        <v>1420</v>
      </c>
    </row>
    <row r="33" spans="1:54" x14ac:dyDescent="0.25">
      <c r="A33" s="138" t="s">
        <v>198</v>
      </c>
      <c r="B33" s="139">
        <v>153139.5131000001</v>
      </c>
      <c r="C33" s="139">
        <v>764112.49110000022</v>
      </c>
      <c r="D33" s="139"/>
      <c r="E33" s="84"/>
      <c r="F33" s="84"/>
      <c r="G33" s="85"/>
      <c r="H33" s="85"/>
      <c r="I33" s="85"/>
      <c r="J33" s="85"/>
      <c r="K33" s="85"/>
      <c r="L33" s="23"/>
      <c r="M33" s="23"/>
      <c r="N33" s="23"/>
      <c r="O33" s="23"/>
      <c r="P33" s="23"/>
      <c r="Q33" s="70"/>
      <c r="R33" s="23"/>
      <c r="S33" s="23"/>
      <c r="T33" s="23"/>
      <c r="U33" s="23"/>
      <c r="V33" s="23"/>
      <c r="W33" s="23"/>
      <c r="X33" s="23"/>
      <c r="Y33" s="23"/>
      <c r="Z33" s="23"/>
      <c r="AA33" s="23"/>
      <c r="AB33" s="23"/>
      <c r="AC33" s="23">
        <f t="shared" si="0"/>
        <v>0</v>
      </c>
      <c r="AD33" s="1"/>
      <c r="AE33" s="1"/>
      <c r="AF33" s="1"/>
      <c r="AG33" s="23"/>
      <c r="AH33" s="1"/>
      <c r="AI33" s="1"/>
      <c r="AJ33" s="1"/>
      <c r="AK33" s="1"/>
      <c r="AL33" s="1"/>
      <c r="AM33" s="1"/>
      <c r="AN33" s="23"/>
      <c r="AO33" s="1"/>
      <c r="AP33" s="1"/>
      <c r="AQ33" s="1"/>
      <c r="AR33" s="1"/>
      <c r="AS33" s="1"/>
      <c r="AT33" s="1"/>
      <c r="AU33" s="1"/>
      <c r="AV33" s="1"/>
      <c r="AW33" s="1"/>
      <c r="AX33" s="1"/>
      <c r="AY33" s="1"/>
      <c r="AZ33" s="1"/>
      <c r="BA33" s="1"/>
      <c r="BB33" s="110"/>
    </row>
    <row r="34" spans="1:54" ht="30" x14ac:dyDescent="0.25">
      <c r="A34" s="138" t="s">
        <v>199</v>
      </c>
      <c r="B34" s="139">
        <v>154876.24469999969</v>
      </c>
      <c r="C34" s="139">
        <v>763518.55340000056</v>
      </c>
      <c r="D34" s="139" t="s">
        <v>706</v>
      </c>
      <c r="E34" s="84"/>
      <c r="F34" s="84"/>
      <c r="G34" s="85" t="s">
        <v>506</v>
      </c>
      <c r="H34" s="85" t="s">
        <v>748</v>
      </c>
      <c r="I34" s="85">
        <v>360</v>
      </c>
      <c r="J34" s="85" t="s">
        <v>749</v>
      </c>
      <c r="K34" s="85">
        <v>360</v>
      </c>
      <c r="L34" s="23" t="s">
        <v>743</v>
      </c>
      <c r="M34" s="23"/>
      <c r="N34" s="23" t="s">
        <v>43</v>
      </c>
      <c r="O34" s="23" t="s">
        <v>44</v>
      </c>
      <c r="P34" s="23">
        <v>70</v>
      </c>
      <c r="Q34" s="70" t="s">
        <v>43</v>
      </c>
      <c r="R34" s="23" t="s">
        <v>43</v>
      </c>
      <c r="S34" s="23">
        <v>5</v>
      </c>
      <c r="T34" s="23">
        <v>6</v>
      </c>
      <c r="U34" s="23">
        <v>3</v>
      </c>
      <c r="V34" s="23">
        <v>2</v>
      </c>
      <c r="W34" s="23">
        <v>5</v>
      </c>
      <c r="X34" s="23">
        <v>3</v>
      </c>
      <c r="Y34" s="23">
        <v>8</v>
      </c>
      <c r="Z34" s="23">
        <v>12</v>
      </c>
      <c r="AA34" s="23">
        <v>4</v>
      </c>
      <c r="AB34" s="23">
        <v>9</v>
      </c>
      <c r="AC34" s="23">
        <f t="shared" si="0"/>
        <v>5.7</v>
      </c>
      <c r="AD34" s="1" t="s">
        <v>44</v>
      </c>
      <c r="AE34" s="1" t="s">
        <v>80</v>
      </c>
      <c r="AF34" s="1" t="s">
        <v>44</v>
      </c>
      <c r="AG34" s="23" t="s">
        <v>43</v>
      </c>
      <c r="AH34" s="1" t="s">
        <v>43</v>
      </c>
      <c r="AI34" s="1" t="s">
        <v>53</v>
      </c>
      <c r="AJ34" s="1" t="s">
        <v>334</v>
      </c>
      <c r="AK34" s="1" t="s">
        <v>81</v>
      </c>
      <c r="AL34" s="1" t="s">
        <v>44</v>
      </c>
      <c r="AM34" s="1" t="s">
        <v>51</v>
      </c>
      <c r="AN34" s="23" t="s">
        <v>53</v>
      </c>
      <c r="AO34" s="1" t="s">
        <v>53</v>
      </c>
      <c r="AP34" s="1" t="s">
        <v>51</v>
      </c>
      <c r="AQ34" s="1" t="s">
        <v>51</v>
      </c>
      <c r="AR34" s="1" t="s">
        <v>53</v>
      </c>
      <c r="AS34" s="1" t="s">
        <v>43</v>
      </c>
      <c r="AT34" s="1" t="s">
        <v>53</v>
      </c>
      <c r="AU34" s="1" t="s">
        <v>79</v>
      </c>
      <c r="AV34" s="1" t="s">
        <v>43</v>
      </c>
      <c r="AW34" s="241" t="s">
        <v>47</v>
      </c>
      <c r="AX34" s="1" t="s">
        <v>538</v>
      </c>
      <c r="AY34" s="241" t="s">
        <v>44</v>
      </c>
      <c r="AZ34" s="1" t="s">
        <v>51</v>
      </c>
      <c r="BA34" s="1" t="s">
        <v>44</v>
      </c>
      <c r="BB34" s="110" t="s">
        <v>750</v>
      </c>
    </row>
    <row r="35" spans="1:54" x14ac:dyDescent="0.25">
      <c r="A35" s="138" t="s">
        <v>200</v>
      </c>
      <c r="B35" s="139">
        <v>153787.60080000013</v>
      </c>
      <c r="C35" s="139">
        <v>762442.96839999966</v>
      </c>
      <c r="D35" s="139"/>
      <c r="E35" s="84"/>
      <c r="F35" s="84"/>
      <c r="G35" s="85"/>
      <c r="H35" s="85"/>
      <c r="I35" s="85"/>
      <c r="J35" s="85"/>
      <c r="K35" s="85"/>
      <c r="L35" s="23"/>
      <c r="M35" s="23"/>
      <c r="N35" s="23"/>
      <c r="O35" s="23"/>
      <c r="P35" s="23"/>
      <c r="Q35" s="70"/>
      <c r="R35" s="23"/>
      <c r="S35" s="23"/>
      <c r="T35" s="23"/>
      <c r="U35" s="23"/>
      <c r="V35" s="23"/>
      <c r="W35" s="23"/>
      <c r="X35" s="23"/>
      <c r="Y35" s="23"/>
      <c r="Z35" s="23"/>
      <c r="AA35" s="23"/>
      <c r="AB35" s="23"/>
      <c r="AC35" s="23">
        <f t="shared" si="0"/>
        <v>0</v>
      </c>
      <c r="AD35" s="1"/>
      <c r="AE35" s="1"/>
      <c r="AF35" s="1"/>
      <c r="AG35" s="23"/>
      <c r="AH35" s="1"/>
      <c r="AI35" s="1"/>
      <c r="AJ35" s="1"/>
      <c r="AK35" s="1"/>
      <c r="AL35" s="1"/>
      <c r="AM35" s="1"/>
      <c r="AN35" s="23"/>
      <c r="AO35" s="1"/>
      <c r="AP35" s="1"/>
      <c r="AQ35" s="1"/>
      <c r="AR35" s="1"/>
      <c r="AS35" s="1"/>
      <c r="AT35" s="1"/>
      <c r="AU35" s="1"/>
      <c r="AV35" s="1"/>
      <c r="AW35" s="1"/>
      <c r="AX35" s="1"/>
      <c r="AY35" s="1"/>
      <c r="AZ35" s="1"/>
      <c r="BA35" s="1"/>
      <c r="BB35" s="110"/>
    </row>
    <row r="36" spans="1:54" x14ac:dyDescent="0.25">
      <c r="A36" s="138" t="s">
        <v>201</v>
      </c>
      <c r="B36" s="139">
        <v>153481.99349999987</v>
      </c>
      <c r="C36" s="139">
        <v>762520.13859999925</v>
      </c>
      <c r="D36" s="139"/>
      <c r="E36" s="84"/>
      <c r="F36" s="84"/>
      <c r="G36" s="85"/>
      <c r="H36" s="85"/>
      <c r="I36" s="85"/>
      <c r="J36" s="85"/>
      <c r="K36" s="85"/>
      <c r="L36" s="23"/>
      <c r="M36" s="23"/>
      <c r="N36" s="23"/>
      <c r="O36" s="23"/>
      <c r="P36" s="23"/>
      <c r="Q36" s="70"/>
      <c r="R36" s="23"/>
      <c r="S36" s="23"/>
      <c r="T36" s="23"/>
      <c r="U36" s="23"/>
      <c r="V36" s="23"/>
      <c r="W36" s="23"/>
      <c r="X36" s="23"/>
      <c r="Y36" s="23"/>
      <c r="Z36" s="23"/>
      <c r="AA36" s="23"/>
      <c r="AB36" s="23"/>
      <c r="AC36" s="23">
        <f t="shared" si="0"/>
        <v>0</v>
      </c>
      <c r="AD36" s="1"/>
      <c r="AE36" s="1"/>
      <c r="AF36" s="1"/>
      <c r="AG36" s="23"/>
      <c r="AH36" s="1"/>
      <c r="AI36" s="1"/>
      <c r="AJ36" s="1"/>
      <c r="AK36" s="1"/>
      <c r="AL36" s="1"/>
      <c r="AM36" s="1"/>
      <c r="AN36" s="23"/>
      <c r="AO36" s="1"/>
      <c r="AP36" s="1"/>
      <c r="AQ36" s="1"/>
      <c r="AR36" s="1"/>
      <c r="AS36" s="1"/>
      <c r="AT36" s="1"/>
      <c r="AU36" s="1"/>
      <c r="AV36" s="1"/>
      <c r="AW36" s="1"/>
      <c r="AX36" s="1"/>
      <c r="AY36" s="1"/>
      <c r="AZ36" s="1"/>
      <c r="BA36" s="1"/>
      <c r="BB36" s="110"/>
    </row>
    <row r="37" spans="1:54" x14ac:dyDescent="0.25">
      <c r="A37" s="138" t="s">
        <v>202</v>
      </c>
      <c r="B37" s="139">
        <v>154751.78440000024</v>
      </c>
      <c r="C37" s="139">
        <v>763121.34610000066</v>
      </c>
      <c r="D37" s="139" t="s">
        <v>706</v>
      </c>
      <c r="E37" s="210">
        <v>154762</v>
      </c>
      <c r="F37" s="210">
        <v>763125</v>
      </c>
      <c r="G37" s="85" t="s">
        <v>506</v>
      </c>
      <c r="H37" s="85" t="s">
        <v>745</v>
      </c>
      <c r="I37" s="85">
        <v>360</v>
      </c>
      <c r="J37" s="85" t="s">
        <v>746</v>
      </c>
      <c r="K37" s="85">
        <v>360</v>
      </c>
      <c r="L37" s="23" t="s">
        <v>739</v>
      </c>
      <c r="M37" s="23"/>
      <c r="N37" s="23" t="s">
        <v>43</v>
      </c>
      <c r="O37" s="23" t="s">
        <v>44</v>
      </c>
      <c r="P37" s="23">
        <v>90</v>
      </c>
      <c r="Q37" s="70" t="s">
        <v>44</v>
      </c>
      <c r="R37" s="23">
        <v>50</v>
      </c>
      <c r="S37" s="23">
        <v>5</v>
      </c>
      <c r="T37" s="23">
        <v>4</v>
      </c>
      <c r="U37" s="23">
        <v>1</v>
      </c>
      <c r="V37" s="23">
        <v>5</v>
      </c>
      <c r="W37" s="23">
        <v>11</v>
      </c>
      <c r="X37" s="23">
        <v>4</v>
      </c>
      <c r="Y37" s="23">
        <v>3</v>
      </c>
      <c r="Z37" s="23">
        <v>4</v>
      </c>
      <c r="AA37" s="23">
        <v>3</v>
      </c>
      <c r="AB37" s="23">
        <v>6</v>
      </c>
      <c r="AC37" s="23">
        <f t="shared" si="0"/>
        <v>4.5999999999999996</v>
      </c>
      <c r="AD37" s="1" t="s">
        <v>44</v>
      </c>
      <c r="AE37" s="1" t="s">
        <v>80</v>
      </c>
      <c r="AF37" s="1" t="s">
        <v>44</v>
      </c>
      <c r="AG37" s="23" t="s">
        <v>43</v>
      </c>
      <c r="AH37" s="1" t="s">
        <v>43</v>
      </c>
      <c r="AI37" s="1" t="s">
        <v>53</v>
      </c>
      <c r="AJ37" s="1" t="s">
        <v>334</v>
      </c>
      <c r="AK37" s="1" t="s">
        <v>81</v>
      </c>
      <c r="AL37" s="1" t="s">
        <v>44</v>
      </c>
      <c r="AM37" s="1" t="s">
        <v>51</v>
      </c>
      <c r="AN37" s="23" t="s">
        <v>53</v>
      </c>
      <c r="AO37" s="1" t="s">
        <v>53</v>
      </c>
      <c r="AP37" s="1" t="s">
        <v>51</v>
      </c>
      <c r="AQ37" s="1" t="s">
        <v>51</v>
      </c>
      <c r="AR37" s="1" t="s">
        <v>53</v>
      </c>
      <c r="AS37" s="1" t="s">
        <v>43</v>
      </c>
      <c r="AT37" s="1" t="s">
        <v>53</v>
      </c>
      <c r="AU37" s="1" t="s">
        <v>79</v>
      </c>
      <c r="AV37" s="1" t="s">
        <v>43</v>
      </c>
      <c r="AW37" s="241" t="s">
        <v>47</v>
      </c>
      <c r="AX37" s="1" t="s">
        <v>538</v>
      </c>
      <c r="AY37" s="241" t="s">
        <v>44</v>
      </c>
      <c r="AZ37" s="1" t="s">
        <v>51</v>
      </c>
      <c r="BA37" s="1" t="s">
        <v>44</v>
      </c>
      <c r="BB37" s="110" t="s">
        <v>747</v>
      </c>
    </row>
    <row r="38" spans="1:54" x14ac:dyDescent="0.25">
      <c r="A38" s="138" t="s">
        <v>203</v>
      </c>
      <c r="B38" s="139">
        <v>154266.59410000034</v>
      </c>
      <c r="C38" s="139">
        <v>764718.14860000089</v>
      </c>
      <c r="D38" s="139"/>
      <c r="E38" s="84"/>
      <c r="F38" s="84"/>
      <c r="G38" s="85"/>
      <c r="H38" s="85"/>
      <c r="I38" s="85"/>
      <c r="J38" s="85"/>
      <c r="K38" s="85"/>
      <c r="L38" s="23"/>
      <c r="M38" s="23"/>
      <c r="N38" s="23"/>
      <c r="O38" s="23"/>
      <c r="P38" s="23"/>
      <c r="Q38" s="70"/>
      <c r="R38" s="23"/>
      <c r="S38" s="23"/>
      <c r="T38" s="23"/>
      <c r="U38" s="23"/>
      <c r="V38" s="23"/>
      <c r="W38" s="23"/>
      <c r="X38" s="23"/>
      <c r="Y38" s="23"/>
      <c r="Z38" s="23"/>
      <c r="AA38" s="23"/>
      <c r="AB38" s="23"/>
      <c r="AC38" s="23">
        <f t="shared" si="0"/>
        <v>0</v>
      </c>
      <c r="AD38" s="1"/>
      <c r="AE38" s="1"/>
      <c r="AF38" s="1"/>
      <c r="AG38" s="23"/>
      <c r="AH38" s="1"/>
      <c r="AI38" s="1"/>
      <c r="AJ38" s="1"/>
      <c r="AK38" s="1"/>
      <c r="AL38" s="1"/>
      <c r="AM38" s="1"/>
      <c r="AN38" s="23"/>
      <c r="AO38" s="1"/>
      <c r="AP38" s="1"/>
      <c r="AQ38" s="1"/>
      <c r="AR38" s="1"/>
      <c r="AS38" s="1"/>
      <c r="AT38" s="1"/>
      <c r="AU38" s="1"/>
      <c r="AV38" s="1"/>
      <c r="AW38" s="1"/>
      <c r="AX38" s="1"/>
      <c r="AY38" s="1"/>
      <c r="AZ38" s="1"/>
      <c r="BA38" s="1"/>
      <c r="BB38" s="110"/>
    </row>
    <row r="39" spans="1:54" ht="75" x14ac:dyDescent="0.25">
      <c r="A39" s="138" t="s">
        <v>204</v>
      </c>
      <c r="B39" s="139">
        <v>154237.74210000038</v>
      </c>
      <c r="C39" s="139">
        <v>763924.72110000066</v>
      </c>
      <c r="D39" s="139" t="s">
        <v>621</v>
      </c>
      <c r="E39" s="210">
        <v>154260</v>
      </c>
      <c r="F39" s="210">
        <v>763927</v>
      </c>
      <c r="G39" s="85" t="s">
        <v>639</v>
      </c>
      <c r="H39" s="85" t="s">
        <v>637</v>
      </c>
      <c r="I39" s="234">
        <v>180</v>
      </c>
      <c r="J39" s="85" t="s">
        <v>638</v>
      </c>
      <c r="K39" s="234">
        <v>180</v>
      </c>
      <c r="L39" s="23" t="s">
        <v>640</v>
      </c>
      <c r="M39" s="23"/>
      <c r="N39" s="23" t="s">
        <v>43</v>
      </c>
      <c r="O39" s="23" t="s">
        <v>44</v>
      </c>
      <c r="P39" s="23">
        <v>80</v>
      </c>
      <c r="Q39" s="70" t="s">
        <v>44</v>
      </c>
      <c r="R39" s="23">
        <v>35</v>
      </c>
      <c r="S39" s="23">
        <v>10</v>
      </c>
      <c r="T39" s="23">
        <v>6</v>
      </c>
      <c r="U39" s="23">
        <v>4</v>
      </c>
      <c r="V39" s="23">
        <v>14</v>
      </c>
      <c r="W39" s="23">
        <v>15</v>
      </c>
      <c r="X39" s="23">
        <v>13</v>
      </c>
      <c r="Y39" s="23">
        <v>17</v>
      </c>
      <c r="Z39" s="23">
        <v>5</v>
      </c>
      <c r="AA39" s="23">
        <v>6</v>
      </c>
      <c r="AB39" s="23">
        <v>8</v>
      </c>
      <c r="AC39" s="23">
        <f t="shared" si="0"/>
        <v>9.8000000000000007</v>
      </c>
      <c r="AD39" s="1" t="s">
        <v>44</v>
      </c>
      <c r="AE39" s="1" t="s">
        <v>80</v>
      </c>
      <c r="AF39" s="1" t="s">
        <v>44</v>
      </c>
      <c r="AG39" s="23" t="s">
        <v>43</v>
      </c>
      <c r="AH39" s="1" t="s">
        <v>43</v>
      </c>
      <c r="AI39" s="1" t="s">
        <v>53</v>
      </c>
      <c r="AJ39" s="1" t="s">
        <v>334</v>
      </c>
      <c r="AK39" s="1" t="s">
        <v>81</v>
      </c>
      <c r="AL39" s="1" t="s">
        <v>44</v>
      </c>
      <c r="AM39" s="241" t="s">
        <v>641</v>
      </c>
      <c r="AN39" s="23" t="s">
        <v>53</v>
      </c>
      <c r="AO39" s="1" t="s">
        <v>53</v>
      </c>
      <c r="AP39" s="1" t="s">
        <v>51</v>
      </c>
      <c r="AQ39" s="1" t="s">
        <v>51</v>
      </c>
      <c r="AR39" s="1" t="s">
        <v>53</v>
      </c>
      <c r="AS39" s="1" t="s">
        <v>53</v>
      </c>
      <c r="AT39" s="1" t="s">
        <v>53</v>
      </c>
      <c r="AU39" s="1" t="s">
        <v>79</v>
      </c>
      <c r="AV39" s="1" t="s">
        <v>43</v>
      </c>
      <c r="AW39" s="241" t="s">
        <v>47</v>
      </c>
      <c r="AX39" s="1" t="s">
        <v>538</v>
      </c>
      <c r="AY39" s="241" t="s">
        <v>44</v>
      </c>
      <c r="AZ39" s="1" t="s">
        <v>51</v>
      </c>
      <c r="BA39" s="1" t="s">
        <v>44</v>
      </c>
      <c r="BB39" s="110" t="s">
        <v>1421</v>
      </c>
    </row>
    <row r="40" spans="1:54" x14ac:dyDescent="0.25">
      <c r="A40" s="138" t="s">
        <v>205</v>
      </c>
      <c r="B40" s="139">
        <v>155024.86400000006</v>
      </c>
      <c r="C40" s="139">
        <v>763741.84769999981</v>
      </c>
      <c r="D40" s="139"/>
      <c r="E40" s="84"/>
      <c r="F40" s="84"/>
      <c r="G40" s="85"/>
      <c r="H40" s="85"/>
      <c r="I40" s="85"/>
      <c r="J40" s="85"/>
      <c r="K40" s="85"/>
      <c r="L40" s="23"/>
      <c r="M40" s="23"/>
      <c r="N40" s="23"/>
      <c r="O40" s="23"/>
      <c r="P40" s="23"/>
      <c r="Q40" s="70"/>
      <c r="R40" s="23"/>
      <c r="S40" s="23"/>
      <c r="T40" s="23"/>
      <c r="U40" s="23"/>
      <c r="V40" s="23"/>
      <c r="W40" s="23"/>
      <c r="X40" s="23"/>
      <c r="Y40" s="23"/>
      <c r="Z40" s="23"/>
      <c r="AA40" s="23"/>
      <c r="AB40" s="23"/>
      <c r="AC40" s="23">
        <f t="shared" si="0"/>
        <v>0</v>
      </c>
      <c r="AD40" s="1"/>
      <c r="AE40" s="1"/>
      <c r="AF40" s="1"/>
      <c r="AG40" s="23"/>
      <c r="AH40" s="1"/>
      <c r="AI40" s="1"/>
      <c r="AJ40" s="1"/>
      <c r="AK40" s="1"/>
      <c r="AL40" s="1"/>
      <c r="AM40" s="1"/>
      <c r="AN40" s="23"/>
      <c r="AO40" s="1"/>
      <c r="AP40" s="1"/>
      <c r="AQ40" s="1"/>
      <c r="AR40" s="1"/>
      <c r="AS40" s="1"/>
      <c r="AT40" s="1"/>
      <c r="AU40" s="1"/>
      <c r="AV40" s="1"/>
      <c r="AW40" s="1"/>
      <c r="AX40" s="1"/>
      <c r="AY40" s="1"/>
      <c r="AZ40" s="1"/>
      <c r="BA40" s="1"/>
      <c r="BB40" s="110"/>
    </row>
    <row r="41" spans="1:54" x14ac:dyDescent="0.25">
      <c r="A41" s="138" t="s">
        <v>206</v>
      </c>
      <c r="B41" s="139">
        <v>153869.38989999983</v>
      </c>
      <c r="C41" s="139">
        <v>764396.56660000049</v>
      </c>
      <c r="D41" s="139" t="s">
        <v>1246</v>
      </c>
      <c r="E41" s="210">
        <v>153870</v>
      </c>
      <c r="F41" s="210">
        <v>764407</v>
      </c>
      <c r="G41" s="85" t="s">
        <v>1327</v>
      </c>
      <c r="H41" s="85" t="s">
        <v>1328</v>
      </c>
      <c r="I41" s="85">
        <v>360</v>
      </c>
      <c r="J41" s="85" t="s">
        <v>1329</v>
      </c>
      <c r="K41" s="85">
        <v>360</v>
      </c>
      <c r="L41" s="23" t="s">
        <v>1211</v>
      </c>
      <c r="M41" s="23"/>
      <c r="N41" s="23" t="s">
        <v>44</v>
      </c>
      <c r="O41" s="23" t="s">
        <v>44</v>
      </c>
      <c r="P41" s="23">
        <v>80</v>
      </c>
      <c r="Q41" s="70" t="s">
        <v>43</v>
      </c>
      <c r="R41" s="23" t="s">
        <v>43</v>
      </c>
      <c r="S41" s="23">
        <v>6</v>
      </c>
      <c r="T41" s="23">
        <v>4</v>
      </c>
      <c r="U41" s="23">
        <v>6</v>
      </c>
      <c r="V41" s="23">
        <v>8</v>
      </c>
      <c r="W41" s="23">
        <v>4</v>
      </c>
      <c r="X41" s="23">
        <v>3</v>
      </c>
      <c r="Y41" s="23">
        <v>5</v>
      </c>
      <c r="Z41" s="23">
        <v>3</v>
      </c>
      <c r="AA41" s="23">
        <v>4</v>
      </c>
      <c r="AB41" s="23">
        <v>8</v>
      </c>
      <c r="AC41" s="23">
        <f t="shared" si="0"/>
        <v>5.0999999999999996</v>
      </c>
      <c r="AD41" s="1" t="s">
        <v>80</v>
      </c>
      <c r="AE41" s="1" t="s">
        <v>80</v>
      </c>
      <c r="AF41" s="1" t="s">
        <v>44</v>
      </c>
      <c r="AG41" s="23" t="s">
        <v>43</v>
      </c>
      <c r="AH41" s="1" t="s">
        <v>43</v>
      </c>
      <c r="AI41" s="1" t="s">
        <v>53</v>
      </c>
      <c r="AJ41" s="1" t="s">
        <v>44</v>
      </c>
      <c r="AK41" s="1" t="s">
        <v>44</v>
      </c>
      <c r="AL41" s="1" t="s">
        <v>47</v>
      </c>
      <c r="AM41" s="1" t="s">
        <v>51</v>
      </c>
      <c r="AN41" s="23" t="s">
        <v>53</v>
      </c>
      <c r="AO41" s="1" t="s">
        <v>53</v>
      </c>
      <c r="AP41" s="1" t="s">
        <v>53</v>
      </c>
      <c r="AQ41" s="1" t="s">
        <v>53</v>
      </c>
      <c r="AR41" s="1" t="s">
        <v>53</v>
      </c>
      <c r="AS41" s="1" t="s">
        <v>43</v>
      </c>
      <c r="AT41" s="1" t="s">
        <v>53</v>
      </c>
      <c r="AU41" s="1" t="s">
        <v>53</v>
      </c>
      <c r="AV41" s="1" t="s">
        <v>43</v>
      </c>
      <c r="AW41" s="241" t="s">
        <v>44</v>
      </c>
      <c r="AX41" s="1" t="s">
        <v>538</v>
      </c>
      <c r="AY41" s="241" t="s">
        <v>44</v>
      </c>
      <c r="AZ41" s="1" t="s">
        <v>51</v>
      </c>
      <c r="BA41" s="241" t="s">
        <v>47</v>
      </c>
      <c r="BB41" s="110" t="s">
        <v>1330</v>
      </c>
    </row>
    <row r="42" spans="1:54" x14ac:dyDescent="0.25">
      <c r="N42" s="7" t="s">
        <v>44</v>
      </c>
      <c r="O42" s="7" t="s">
        <v>44</v>
      </c>
      <c r="P42" s="7">
        <v>10</v>
      </c>
      <c r="Q42" s="71" t="s">
        <v>44</v>
      </c>
      <c r="R42" s="7"/>
      <c r="S42" s="7"/>
      <c r="T42" s="7"/>
      <c r="U42" s="7"/>
      <c r="V42" s="7"/>
      <c r="W42" s="7"/>
      <c r="X42" s="7"/>
      <c r="Y42" s="7"/>
      <c r="Z42" s="7"/>
      <c r="AA42" s="7"/>
      <c r="AB42" s="7"/>
      <c r="AC42" s="7"/>
      <c r="AD42" t="s">
        <v>44</v>
      </c>
      <c r="AE42" t="s">
        <v>44</v>
      </c>
      <c r="AF42" t="s">
        <v>44</v>
      </c>
      <c r="AG42" t="s">
        <v>44</v>
      </c>
      <c r="AH42" t="s">
        <v>44</v>
      </c>
      <c r="AI42" t="s">
        <v>44</v>
      </c>
      <c r="AJ42" t="s">
        <v>334</v>
      </c>
      <c r="AK42" t="s">
        <v>44</v>
      </c>
      <c r="AL42" t="s">
        <v>44</v>
      </c>
      <c r="AM42" t="s">
        <v>51</v>
      </c>
      <c r="AN42" s="7" t="s">
        <v>49</v>
      </c>
      <c r="AO42" t="s">
        <v>370</v>
      </c>
      <c r="AP42" t="s">
        <v>51</v>
      </c>
      <c r="AQ42" t="s">
        <v>383</v>
      </c>
      <c r="AR42" t="s">
        <v>44</v>
      </c>
      <c r="AS42" t="s">
        <v>44</v>
      </c>
      <c r="AT42" t="s">
        <v>334</v>
      </c>
      <c r="AU42" t="s">
        <v>79</v>
      </c>
      <c r="AV42" t="s">
        <v>381</v>
      </c>
    </row>
    <row r="43" spans="1:54" x14ac:dyDescent="0.25">
      <c r="N43" s="7" t="s">
        <v>80</v>
      </c>
      <c r="O43" s="7" t="s">
        <v>43</v>
      </c>
      <c r="P43" s="7">
        <v>25</v>
      </c>
      <c r="Q43" s="71" t="s">
        <v>47</v>
      </c>
      <c r="R43" s="7"/>
      <c r="S43" s="7"/>
      <c r="T43" s="7"/>
      <c r="U43" s="7"/>
      <c r="V43" s="7"/>
      <c r="W43" s="7"/>
      <c r="X43" s="7"/>
      <c r="Y43" s="7"/>
      <c r="Z43" s="7"/>
      <c r="AA43" s="7"/>
      <c r="AB43" s="7"/>
      <c r="AC43" s="7"/>
      <c r="AD43" t="s">
        <v>80</v>
      </c>
      <c r="AE43" t="s">
        <v>81</v>
      </c>
      <c r="AF43" t="s">
        <v>47</v>
      </c>
      <c r="AG43" t="s">
        <v>47</v>
      </c>
      <c r="AH43" t="s">
        <v>47</v>
      </c>
      <c r="AI43" t="s">
        <v>81</v>
      </c>
      <c r="AJ43" t="s">
        <v>44</v>
      </c>
      <c r="AK43" t="s">
        <v>80</v>
      </c>
      <c r="AL43" t="s">
        <v>334</v>
      </c>
      <c r="AM43" t="s">
        <v>641</v>
      </c>
      <c r="AN43" s="7" t="s">
        <v>50</v>
      </c>
      <c r="AO43" t="s">
        <v>335</v>
      </c>
      <c r="AP43" t="s">
        <v>385</v>
      </c>
      <c r="AQ43" t="s">
        <v>385</v>
      </c>
      <c r="AR43" t="s">
        <v>81</v>
      </c>
      <c r="AS43" t="s">
        <v>47</v>
      </c>
      <c r="AT43" t="s">
        <v>53</v>
      </c>
      <c r="AU43" t="s">
        <v>80</v>
      </c>
      <c r="AV43" t="s">
        <v>43</v>
      </c>
    </row>
    <row r="44" spans="1:54" x14ac:dyDescent="0.25">
      <c r="N44" s="7" t="s">
        <v>46</v>
      </c>
      <c r="O44" s="7" t="s">
        <v>47</v>
      </c>
      <c r="P44" s="7">
        <v>50</v>
      </c>
      <c r="Q44" s="71" t="s">
        <v>45</v>
      </c>
      <c r="R44" s="7"/>
      <c r="S44" s="7"/>
      <c r="T44" s="7"/>
      <c r="U44" s="7"/>
      <c r="V44" s="7"/>
      <c r="W44" s="7"/>
      <c r="X44" s="7"/>
      <c r="Y44" s="7"/>
      <c r="Z44" s="7"/>
      <c r="AA44" s="7"/>
      <c r="AB44" s="7"/>
      <c r="AC44" s="7"/>
      <c r="AD44" t="s">
        <v>47</v>
      </c>
      <c r="AE44" t="s">
        <v>80</v>
      </c>
      <c r="AF44" t="s">
        <v>45</v>
      </c>
      <c r="AG44" t="s">
        <v>45</v>
      </c>
      <c r="AH44" t="s">
        <v>45</v>
      </c>
      <c r="AI44" t="s">
        <v>53</v>
      </c>
      <c r="AJ44" t="s">
        <v>45</v>
      </c>
      <c r="AK44" t="s">
        <v>47</v>
      </c>
      <c r="AL44" t="s">
        <v>47</v>
      </c>
      <c r="AM44" t="s">
        <v>386</v>
      </c>
      <c r="AN44" s="71" t="s">
        <v>53</v>
      </c>
      <c r="AO44" t="s">
        <v>78</v>
      </c>
      <c r="AP44" t="s">
        <v>53</v>
      </c>
      <c r="AQ44" t="s">
        <v>51</v>
      </c>
      <c r="AR44" t="s">
        <v>53</v>
      </c>
      <c r="AS44" t="s">
        <v>45</v>
      </c>
      <c r="AT44" t="s">
        <v>43</v>
      </c>
      <c r="AU44" t="s">
        <v>378</v>
      </c>
      <c r="AV44" t="s">
        <v>45</v>
      </c>
    </row>
    <row r="45" spans="1:54" x14ac:dyDescent="0.25">
      <c r="N45" s="7" t="s">
        <v>53</v>
      </c>
      <c r="O45" s="7" t="s">
        <v>45</v>
      </c>
      <c r="P45" s="7">
        <v>70</v>
      </c>
      <c r="Q45" s="160" t="s">
        <v>53</v>
      </c>
      <c r="R45" s="7"/>
      <c r="S45" s="7"/>
      <c r="T45" s="7"/>
      <c r="U45" s="7"/>
      <c r="V45" s="7"/>
      <c r="W45" s="7"/>
      <c r="X45" s="7"/>
      <c r="Y45" s="7"/>
      <c r="Z45" s="7"/>
      <c r="AA45" s="7"/>
      <c r="AB45" s="7"/>
      <c r="AC45" s="7"/>
      <c r="AD45" t="s">
        <v>45</v>
      </c>
      <c r="AE45" t="s">
        <v>47</v>
      </c>
      <c r="AG45" t="s">
        <v>43</v>
      </c>
      <c r="AH45" t="s">
        <v>43</v>
      </c>
      <c r="AI45" t="s">
        <v>43</v>
      </c>
      <c r="AK45" t="s">
        <v>81</v>
      </c>
      <c r="AL45" t="s">
        <v>45</v>
      </c>
      <c r="AM45" t="s">
        <v>52</v>
      </c>
      <c r="AO45" t="s">
        <v>49</v>
      </c>
      <c r="AP45" t="s">
        <v>384</v>
      </c>
      <c r="AQ45" t="s">
        <v>53</v>
      </c>
      <c r="AR45" t="s">
        <v>43</v>
      </c>
      <c r="AS45" t="s">
        <v>53</v>
      </c>
      <c r="AT45" t="s">
        <v>45</v>
      </c>
      <c r="AU45" t="s">
        <v>76</v>
      </c>
    </row>
    <row r="46" spans="1:54" x14ac:dyDescent="0.25">
      <c r="N46" s="7" t="s">
        <v>43</v>
      </c>
      <c r="Q46" s="71" t="s">
        <v>43</v>
      </c>
      <c r="AE46" t="s">
        <v>43</v>
      </c>
      <c r="AG46" t="s">
        <v>53</v>
      </c>
      <c r="AM46" t="s">
        <v>53</v>
      </c>
      <c r="AO46" t="s">
        <v>43</v>
      </c>
      <c r="AQ46" t="s">
        <v>50</v>
      </c>
      <c r="AS46" t="s">
        <v>43</v>
      </c>
      <c r="AU46" t="s">
        <v>53</v>
      </c>
    </row>
    <row r="47" spans="1:54" x14ac:dyDescent="0.25">
      <c r="AM47" t="s">
        <v>43</v>
      </c>
      <c r="AO47" t="s">
        <v>53</v>
      </c>
      <c r="AU47" t="s">
        <v>342</v>
      </c>
    </row>
    <row r="48" spans="1:54" x14ac:dyDescent="0.25">
      <c r="AU48" t="s">
        <v>43</v>
      </c>
    </row>
  </sheetData>
  <mergeCells count="7">
    <mergeCell ref="E1:F1"/>
    <mergeCell ref="N1:AL1"/>
    <mergeCell ref="AM1:AQ1"/>
    <mergeCell ref="AR1:AV1"/>
    <mergeCell ref="L2:M2"/>
    <mergeCell ref="O2:P2"/>
    <mergeCell ref="Q2:R2"/>
  </mergeCells>
  <dataValidations count="23">
    <dataValidation type="list" allowBlank="1" showInputMessage="1" showErrorMessage="1" sqref="AF5:AF41">
      <formula1>$AF$42:$AF$44</formula1>
    </dataValidation>
    <dataValidation type="list" allowBlank="1" showInputMessage="1" showErrorMessage="1" sqref="AH5:AH41">
      <formula1>$AH$42:$AH$45</formula1>
    </dataValidation>
    <dataValidation type="list" allowBlank="1" showInputMessage="1" showErrorMessage="1" sqref="AI5:AI41">
      <formula1>$AI$42:$AI$45</formula1>
    </dataValidation>
    <dataValidation type="list" allowBlank="1" showInputMessage="1" showErrorMessage="1" sqref="AO5:AO41">
      <formula1>$AO$42:$AO$47</formula1>
    </dataValidation>
    <dataValidation type="list" allowBlank="1" showInputMessage="1" showErrorMessage="1" sqref="AS5:AS41">
      <formula1>$AS$42:$AS$46</formula1>
    </dataValidation>
    <dataValidation type="list" allowBlank="1" showInputMessage="1" showErrorMessage="1" sqref="AV5:AV41">
      <formula1>$AV$42:$AV$44</formula1>
    </dataValidation>
    <dataValidation type="list" allowBlank="1" showInputMessage="1" showErrorMessage="1" sqref="AG5:AG41">
      <formula1>$AG$42:$AG$46</formula1>
    </dataValidation>
    <dataValidation type="list" allowBlank="1" showInputMessage="1" showErrorMessage="1" sqref="AN5:AN41">
      <formula1>$AN$42:$AN$44</formula1>
    </dataValidation>
    <dataValidation type="list" allowBlank="1" showInputMessage="1" showErrorMessage="1" sqref="AM5:AM41">
      <formula1>$AM$42:$AM$47</formula1>
    </dataValidation>
    <dataValidation type="list" allowBlank="1" showInputMessage="1" showErrorMessage="1" sqref="AP5:AP41">
      <formula1>$AP$42:$AP$45</formula1>
    </dataValidation>
    <dataValidation type="list" allowBlank="1" showInputMessage="1" showErrorMessage="1" sqref="AR5:AR41">
      <formula1>$AR$42:$AR$45</formula1>
    </dataValidation>
    <dataValidation type="list" allowBlank="1" showInputMessage="1" showErrorMessage="1" sqref="AQ5:AQ41">
      <formula1>$AQ$42:$AQ$46</formula1>
    </dataValidation>
    <dataValidation type="list" allowBlank="1" showInputMessage="1" showErrorMessage="1" sqref="AE5:AE41">
      <formula1>$AE$42:$AE$46</formula1>
    </dataValidation>
    <dataValidation type="list" allowBlank="1" showInputMessage="1" showErrorMessage="1" sqref="AL5:AL41">
      <formula1>$AL$42:$AL$45</formula1>
    </dataValidation>
    <dataValidation type="list" allowBlank="1" showInputMessage="1" showErrorMessage="1" sqref="AT5:AT41">
      <formula1>$AT$42:$AT$45</formula1>
    </dataValidation>
    <dataValidation type="list" allowBlank="1" showInputMessage="1" showErrorMessage="1" sqref="O5:O41">
      <formula1>$O$42:$O$45</formula1>
    </dataValidation>
    <dataValidation type="list" allowBlank="1" showInputMessage="1" showErrorMessage="1" sqref="AK5:AK41">
      <formula1>$AK$42:$AK$45</formula1>
    </dataValidation>
    <dataValidation type="list" allowBlank="1" showInputMessage="1" showErrorMessage="1" sqref="Q5:Q41">
      <formula1>$Q$42:$Q$46</formula1>
    </dataValidation>
    <dataValidation type="list" allowBlank="1" showInputMessage="1" showErrorMessage="1" sqref="AD5:AD41">
      <formula1>$AD$42:$AD$45</formula1>
    </dataValidation>
    <dataValidation type="list" allowBlank="1" showInputMessage="1" showErrorMessage="1" sqref="N5:N25 N27:N41">
      <formula1>$N$42:$N$46</formula1>
    </dataValidation>
    <dataValidation type="list" allowBlank="1" showInputMessage="1" showErrorMessage="1" sqref="AJ5:AJ41">
      <formula1>$AJ$42:$AJ$44</formula1>
    </dataValidation>
    <dataValidation type="list" allowBlank="1" showInputMessage="1" showErrorMessage="1" sqref="AU5:AU41">
      <formula1>$AU$42:$AU$48</formula1>
    </dataValidation>
    <dataValidation type="list" allowBlank="1" showInputMessage="1" showErrorMessage="1" sqref="N26">
      <formula1>$N$43:$N$45</formula1>
    </dataValidation>
  </dataValidations>
  <pageMargins left="0.7" right="0.7" top="0.75" bottom="0.75" header="0.3" footer="0.3"/>
  <pageSetup paperSize="9" orientation="portrait" horizontalDpi="4294967293" verticalDpi="0" r:id="rId1"/>
  <ignoredErrors>
    <ignoredError sqref="AC8"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47"/>
  <sheetViews>
    <sheetView zoomScale="70" zoomScaleNormal="70" workbookViewId="0">
      <selection activeCell="A5" sqref="A5:K27"/>
    </sheetView>
  </sheetViews>
  <sheetFormatPr defaultRowHeight="42.75" customHeight="1" x14ac:dyDescent="0.25"/>
  <cols>
    <col min="1" max="1" width="5.7109375" style="86" customWidth="1"/>
    <col min="2" max="2" width="7.7109375" style="87" customWidth="1"/>
    <col min="3" max="4" width="9.5703125" style="87" customWidth="1"/>
    <col min="5" max="5" width="7.7109375" style="87" customWidth="1"/>
    <col min="6" max="6" width="9.7109375" style="87" customWidth="1"/>
    <col min="7" max="7" width="7.28515625" style="87" customWidth="1"/>
    <col min="8" max="8" width="12.140625" style="87" customWidth="1"/>
    <col min="9" max="9" width="5" style="87" customWidth="1"/>
    <col min="10" max="10" width="9.140625" style="87" customWidth="1"/>
    <col min="11" max="11" width="6.140625" style="87" customWidth="1"/>
    <col min="12" max="12" width="5.7109375" style="7" customWidth="1"/>
    <col min="13" max="13" width="6.28515625" style="7" customWidth="1"/>
    <col min="14" max="14" width="11.5703125" customWidth="1"/>
    <col min="15" max="15" width="9.42578125" customWidth="1"/>
    <col min="16" max="16" width="13.85546875" customWidth="1"/>
    <col min="17" max="17" width="11.140625" customWidth="1"/>
    <col min="18" max="18" width="13.42578125" customWidth="1"/>
    <col min="19" max="19" width="10" customWidth="1"/>
    <col min="20" max="29" width="3.28515625" customWidth="1"/>
    <col min="30" max="30" width="4.5703125" style="96" customWidth="1"/>
    <col min="31" max="31" width="9.5703125" customWidth="1"/>
    <col min="32" max="32" width="4.28515625" customWidth="1"/>
    <col min="33" max="33" width="12.5703125" customWidth="1"/>
    <col min="34" max="38" width="16.7109375" customWidth="1"/>
    <col min="39" max="39" width="7.5703125" customWidth="1"/>
    <col min="40" max="40" width="27.7109375" customWidth="1"/>
    <col min="41" max="41" width="13.85546875" customWidth="1"/>
    <col min="42" max="42" width="13.42578125" customWidth="1"/>
    <col min="43" max="43" width="15.140625" customWidth="1"/>
    <col min="44" max="44" width="19.7109375" customWidth="1"/>
    <col min="45" max="45" width="16.5703125" customWidth="1"/>
    <col min="46" max="46" width="45" style="93" customWidth="1"/>
  </cols>
  <sheetData>
    <row r="1" spans="1:51" ht="21.75" customHeight="1" x14ac:dyDescent="0.25">
      <c r="A1" s="72"/>
      <c r="B1" s="73"/>
      <c r="C1" s="73"/>
      <c r="D1" s="73"/>
      <c r="E1" s="353" t="s">
        <v>93</v>
      </c>
      <c r="F1" s="353"/>
      <c r="G1" s="73"/>
      <c r="H1" s="73"/>
      <c r="I1" s="73"/>
      <c r="J1" s="73"/>
      <c r="K1" s="73"/>
      <c r="L1" s="64"/>
      <c r="M1" s="48"/>
      <c r="N1" s="362" t="s">
        <v>440</v>
      </c>
      <c r="O1" s="362"/>
      <c r="P1" s="362"/>
      <c r="Q1" s="362"/>
      <c r="R1" s="362"/>
      <c r="S1" s="362"/>
      <c r="T1" s="362"/>
      <c r="U1" s="362"/>
      <c r="V1" s="362"/>
      <c r="W1" s="362"/>
      <c r="X1" s="362"/>
      <c r="Y1" s="362"/>
      <c r="Z1" s="362"/>
      <c r="AA1" s="362"/>
      <c r="AB1" s="362"/>
      <c r="AC1" s="362"/>
      <c r="AD1" s="362"/>
      <c r="AE1" s="362"/>
      <c r="AF1" s="362"/>
      <c r="AG1" s="362"/>
      <c r="AH1" s="362"/>
      <c r="AI1" s="362"/>
      <c r="AJ1" s="362"/>
      <c r="AK1" s="362"/>
      <c r="AL1" s="363" t="s">
        <v>364</v>
      </c>
      <c r="AM1" s="363"/>
      <c r="AN1" s="189" t="s">
        <v>490</v>
      </c>
      <c r="AO1" s="259"/>
      <c r="AP1" s="259"/>
      <c r="AQ1" s="259"/>
      <c r="AR1" s="259"/>
      <c r="AS1" s="259"/>
    </row>
    <row r="2" spans="1:51" s="173" customFormat="1" ht="44.1" customHeight="1" x14ac:dyDescent="0.25">
      <c r="A2" s="75" t="s">
        <v>37</v>
      </c>
      <c r="B2" s="72" t="s">
        <v>1</v>
      </c>
      <c r="C2" s="72" t="s">
        <v>0</v>
      </c>
      <c r="D2" s="72"/>
      <c r="E2" s="185" t="s">
        <v>1</v>
      </c>
      <c r="F2" s="185" t="s">
        <v>0</v>
      </c>
      <c r="G2" s="75" t="s">
        <v>36</v>
      </c>
      <c r="H2" s="186" t="s">
        <v>84</v>
      </c>
      <c r="I2" s="186" t="s">
        <v>86</v>
      </c>
      <c r="J2" s="186" t="s">
        <v>85</v>
      </c>
      <c r="K2" s="187" t="s">
        <v>87</v>
      </c>
      <c r="L2" s="360" t="s">
        <v>56</v>
      </c>
      <c r="M2" s="361"/>
      <c r="N2" s="364" t="s">
        <v>480</v>
      </c>
      <c r="O2" s="364"/>
      <c r="P2" s="254"/>
      <c r="Q2" s="254" t="s">
        <v>481</v>
      </c>
      <c r="R2" s="254" t="s">
        <v>482</v>
      </c>
      <c r="S2" s="365" t="s">
        <v>483</v>
      </c>
      <c r="T2" s="366"/>
      <c r="U2" s="366"/>
      <c r="V2" s="366"/>
      <c r="W2" s="366"/>
      <c r="X2" s="366"/>
      <c r="Y2" s="366"/>
      <c r="Z2" s="366"/>
      <c r="AA2" s="366"/>
      <c r="AB2" s="366"/>
      <c r="AC2" s="366"/>
      <c r="AD2" s="367"/>
      <c r="AE2" s="254" t="s">
        <v>568</v>
      </c>
      <c r="AF2" s="190"/>
      <c r="AG2" s="254" t="s">
        <v>484</v>
      </c>
      <c r="AH2" s="254" t="s">
        <v>485</v>
      </c>
      <c r="AI2" s="254" t="s">
        <v>486</v>
      </c>
      <c r="AJ2" s="254" t="s">
        <v>487</v>
      </c>
      <c r="AK2" s="254" t="s">
        <v>488</v>
      </c>
      <c r="AL2" s="254" t="s">
        <v>502</v>
      </c>
      <c r="AM2" s="254" t="s">
        <v>489</v>
      </c>
      <c r="AN2" s="191" t="s">
        <v>491</v>
      </c>
      <c r="AO2" s="260"/>
      <c r="AP2" s="260"/>
      <c r="AQ2" s="260"/>
      <c r="AR2" s="260"/>
      <c r="AS2" s="260"/>
      <c r="AT2" s="302"/>
    </row>
    <row r="3" spans="1:51" ht="75" customHeight="1" x14ac:dyDescent="0.25">
      <c r="A3" s="75"/>
      <c r="B3" s="76"/>
      <c r="C3" s="76"/>
      <c r="D3" s="76" t="s">
        <v>767</v>
      </c>
      <c r="E3" s="76"/>
      <c r="F3" s="76"/>
      <c r="G3" s="78"/>
      <c r="H3" s="78"/>
      <c r="I3" s="78"/>
      <c r="J3" s="78"/>
      <c r="K3" s="78"/>
      <c r="L3" s="38" t="s">
        <v>54</v>
      </c>
      <c r="M3" s="63" t="s">
        <v>55</v>
      </c>
      <c r="N3" s="153" t="s">
        <v>579</v>
      </c>
      <c r="O3" s="109" t="s">
        <v>580</v>
      </c>
      <c r="P3" s="109" t="s">
        <v>581</v>
      </c>
      <c r="Q3" s="249" t="s">
        <v>492</v>
      </c>
      <c r="R3" s="110" t="s">
        <v>493</v>
      </c>
      <c r="S3" s="110" t="s">
        <v>647</v>
      </c>
      <c r="T3" s="193">
        <v>1</v>
      </c>
      <c r="U3" s="193">
        <v>2</v>
      </c>
      <c r="V3" s="193">
        <v>3</v>
      </c>
      <c r="W3" s="193">
        <v>4</v>
      </c>
      <c r="X3" s="193">
        <v>5</v>
      </c>
      <c r="Y3" s="193">
        <v>6</v>
      </c>
      <c r="Z3" s="193">
        <v>7</v>
      </c>
      <c r="AA3" s="193">
        <v>8</v>
      </c>
      <c r="AB3" s="193">
        <v>9</v>
      </c>
      <c r="AC3" s="193">
        <v>10</v>
      </c>
      <c r="AD3" s="255" t="s">
        <v>495</v>
      </c>
      <c r="AE3" s="2" t="s">
        <v>494</v>
      </c>
      <c r="AF3" s="192" t="s">
        <v>496</v>
      </c>
      <c r="AG3" s="110" t="s">
        <v>497</v>
      </c>
      <c r="AH3" s="153" t="s">
        <v>498</v>
      </c>
      <c r="AI3" s="110" t="s">
        <v>499</v>
      </c>
      <c r="AJ3" s="153" t="s">
        <v>500</v>
      </c>
      <c r="AK3" s="153" t="s">
        <v>501</v>
      </c>
      <c r="AL3" s="110" t="s">
        <v>569</v>
      </c>
      <c r="AM3" s="153" t="s">
        <v>505</v>
      </c>
      <c r="AN3" s="110" t="s">
        <v>504</v>
      </c>
      <c r="AO3" s="271" t="s">
        <v>88</v>
      </c>
      <c r="AP3" s="271" t="s">
        <v>89</v>
      </c>
      <c r="AQ3" s="271" t="s">
        <v>75</v>
      </c>
      <c r="AR3" s="271" t="s">
        <v>90</v>
      </c>
      <c r="AS3" s="271"/>
      <c r="AT3" s="269" t="s">
        <v>1418</v>
      </c>
      <c r="AU3" s="154"/>
      <c r="AV3" s="154"/>
      <c r="AW3" s="154"/>
      <c r="AX3" s="154"/>
      <c r="AY3" s="154"/>
    </row>
    <row r="4" spans="1:51" s="96" customFormat="1" ht="18.75" customHeight="1" x14ac:dyDescent="0.25">
      <c r="A4" s="81"/>
      <c r="B4" s="82" t="s">
        <v>94</v>
      </c>
      <c r="C4" s="82"/>
      <c r="D4" s="82"/>
      <c r="E4" s="82"/>
      <c r="F4" s="82"/>
      <c r="G4" s="83"/>
      <c r="H4" s="83"/>
      <c r="I4" s="83"/>
      <c r="J4" s="83"/>
      <c r="K4" s="83"/>
      <c r="L4" s="55"/>
      <c r="M4" s="188"/>
      <c r="N4" s="3"/>
      <c r="O4" s="3" t="s">
        <v>72</v>
      </c>
      <c r="P4" s="3"/>
      <c r="Q4" s="3" t="s">
        <v>72</v>
      </c>
      <c r="R4" s="3" t="s">
        <v>73</v>
      </c>
      <c r="S4" s="3" t="s">
        <v>73</v>
      </c>
      <c r="T4" s="3"/>
      <c r="U4" s="3"/>
      <c r="V4" s="3"/>
      <c r="W4" s="3"/>
      <c r="X4" s="3"/>
      <c r="Y4" s="3"/>
      <c r="Z4" s="3"/>
      <c r="AA4" s="3"/>
      <c r="AB4" s="3"/>
      <c r="AC4" s="3"/>
      <c r="AD4" s="3"/>
      <c r="AE4" s="3" t="s">
        <v>73</v>
      </c>
      <c r="AF4" s="3" t="s">
        <v>73</v>
      </c>
      <c r="AG4" s="3" t="s">
        <v>73</v>
      </c>
      <c r="AH4" s="3" t="s">
        <v>73</v>
      </c>
      <c r="AI4" s="3" t="s">
        <v>73</v>
      </c>
      <c r="AJ4" s="3" t="s">
        <v>73</v>
      </c>
      <c r="AK4" s="3" t="s">
        <v>73</v>
      </c>
      <c r="AL4" s="3" t="s">
        <v>73</v>
      </c>
      <c r="AM4" s="3" t="s">
        <v>73</v>
      </c>
      <c r="AN4" s="3" t="s">
        <v>72</v>
      </c>
      <c r="AO4" s="3"/>
      <c r="AP4" s="3"/>
      <c r="AQ4" s="3"/>
      <c r="AR4" s="3"/>
      <c r="AS4" s="3"/>
      <c r="AT4" s="272"/>
    </row>
    <row r="5" spans="1:51" ht="15" x14ac:dyDescent="0.25">
      <c r="A5" s="138" t="s">
        <v>387</v>
      </c>
      <c r="B5" s="139">
        <v>153219.00569999963</v>
      </c>
      <c r="C5" s="139">
        <v>763991.55440000072</v>
      </c>
      <c r="D5" s="139" t="s">
        <v>1180</v>
      </c>
      <c r="E5" s="84"/>
      <c r="F5" s="84"/>
      <c r="G5" s="85" t="s">
        <v>1199</v>
      </c>
      <c r="H5" s="85"/>
      <c r="I5" s="85"/>
      <c r="J5" s="85"/>
      <c r="K5" s="85"/>
      <c r="L5" s="23"/>
      <c r="M5" s="61"/>
      <c r="N5" s="1"/>
      <c r="O5" s="1"/>
      <c r="P5" s="1"/>
      <c r="Q5" s="1"/>
      <c r="R5" s="1"/>
      <c r="S5" s="1"/>
      <c r="T5" s="1"/>
      <c r="U5" s="1"/>
      <c r="V5" s="1"/>
      <c r="W5" s="1"/>
      <c r="X5" s="1"/>
      <c r="Y5" s="1"/>
      <c r="Z5" s="1"/>
      <c r="AA5" s="1"/>
      <c r="AB5" s="1"/>
      <c r="AC5" s="1"/>
      <c r="AD5" s="3">
        <f t="shared" ref="AD5:AD9" si="0">SUM(T5:AC5)/10</f>
        <v>0</v>
      </c>
      <c r="AE5" s="1"/>
      <c r="AF5" s="1"/>
      <c r="AG5" s="1"/>
      <c r="AH5" s="1"/>
      <c r="AI5" s="1"/>
      <c r="AJ5" s="1"/>
      <c r="AK5" s="1"/>
      <c r="AL5" s="1"/>
      <c r="AM5" s="1"/>
      <c r="AN5" s="1"/>
      <c r="AO5" s="1"/>
      <c r="AP5" s="1"/>
      <c r="AQ5" s="1"/>
      <c r="AR5" s="1"/>
      <c r="AS5" s="1"/>
      <c r="AT5" s="110"/>
    </row>
    <row r="6" spans="1:51" ht="105" x14ac:dyDescent="0.25">
      <c r="A6" s="138" t="s">
        <v>388</v>
      </c>
      <c r="B6" s="139">
        <v>153477.82809999958</v>
      </c>
      <c r="C6" s="139">
        <v>764063.53490000032</v>
      </c>
      <c r="D6" s="139" t="s">
        <v>1180</v>
      </c>
      <c r="E6" s="210">
        <v>153469</v>
      </c>
      <c r="F6" s="210">
        <v>764079</v>
      </c>
      <c r="G6" s="85" t="s">
        <v>1181</v>
      </c>
      <c r="H6" s="85" t="s">
        <v>1177</v>
      </c>
      <c r="I6" s="234">
        <v>200</v>
      </c>
      <c r="J6" s="85" t="s">
        <v>1178</v>
      </c>
      <c r="K6" s="234">
        <v>200</v>
      </c>
      <c r="L6" s="23" t="s">
        <v>1179</v>
      </c>
      <c r="M6" s="61"/>
      <c r="N6" s="1" t="s">
        <v>80</v>
      </c>
      <c r="O6" s="1">
        <v>70</v>
      </c>
      <c r="P6" s="1">
        <v>20</v>
      </c>
      <c r="Q6" s="1" t="s">
        <v>80</v>
      </c>
      <c r="R6" s="1" t="s">
        <v>45</v>
      </c>
      <c r="S6" s="1" t="s">
        <v>44</v>
      </c>
      <c r="T6" s="1">
        <v>2</v>
      </c>
      <c r="U6" s="1">
        <v>4</v>
      </c>
      <c r="V6" s="1">
        <v>1</v>
      </c>
      <c r="W6" s="1">
        <v>1</v>
      </c>
      <c r="X6" s="1">
        <v>2</v>
      </c>
      <c r="Y6" s="1">
        <v>1</v>
      </c>
      <c r="Z6" s="1">
        <v>1</v>
      </c>
      <c r="AA6" s="1">
        <v>3</v>
      </c>
      <c r="AB6" s="1">
        <v>2</v>
      </c>
      <c r="AC6" s="1">
        <v>1</v>
      </c>
      <c r="AD6" s="3">
        <f t="shared" si="0"/>
        <v>1.8</v>
      </c>
      <c r="AE6" s="1" t="s">
        <v>47</v>
      </c>
      <c r="AF6" s="1">
        <v>30</v>
      </c>
      <c r="AG6" s="1" t="s">
        <v>44</v>
      </c>
      <c r="AH6" s="1" t="s">
        <v>43</v>
      </c>
      <c r="AI6" s="1" t="s">
        <v>43</v>
      </c>
      <c r="AJ6" s="1" t="s">
        <v>43</v>
      </c>
      <c r="AK6" s="1" t="s">
        <v>43</v>
      </c>
      <c r="AL6" s="1" t="s">
        <v>51</v>
      </c>
      <c r="AM6" s="1" t="s">
        <v>43</v>
      </c>
      <c r="AN6" s="1" t="s">
        <v>81</v>
      </c>
      <c r="AO6" s="241" t="s">
        <v>80</v>
      </c>
      <c r="AP6" s="241" t="s">
        <v>538</v>
      </c>
      <c r="AQ6" s="241" t="s">
        <v>80</v>
      </c>
      <c r="AR6" s="1" t="s">
        <v>51</v>
      </c>
      <c r="AS6" s="1"/>
      <c r="AT6" s="110" t="s">
        <v>1427</v>
      </c>
    </row>
    <row r="7" spans="1:51" ht="15" x14ac:dyDescent="0.25">
      <c r="A7" s="138" t="s">
        <v>389</v>
      </c>
      <c r="B7" s="139">
        <v>153262.01680000033</v>
      </c>
      <c r="C7" s="139">
        <v>764002.87329999916</v>
      </c>
      <c r="D7" s="139"/>
      <c r="E7" s="84"/>
      <c r="F7" s="84"/>
      <c r="G7" s="85" t="s">
        <v>1200</v>
      </c>
      <c r="H7" s="85"/>
      <c r="I7" s="85"/>
      <c r="J7" s="85"/>
      <c r="K7" s="85"/>
      <c r="L7" s="23"/>
      <c r="M7" s="61"/>
      <c r="N7" s="1"/>
      <c r="O7" s="1"/>
      <c r="P7" s="1"/>
      <c r="Q7" s="1"/>
      <c r="R7" s="1"/>
      <c r="S7" s="1"/>
      <c r="T7" s="1"/>
      <c r="U7" s="1"/>
      <c r="V7" s="1"/>
      <c r="W7" s="1"/>
      <c r="X7" s="1"/>
      <c r="Y7" s="1"/>
      <c r="Z7" s="1"/>
      <c r="AA7" s="1"/>
      <c r="AB7" s="1"/>
      <c r="AC7" s="1"/>
      <c r="AD7" s="3">
        <f t="shared" si="0"/>
        <v>0</v>
      </c>
      <c r="AE7" s="1"/>
      <c r="AF7" s="1"/>
      <c r="AG7" s="1"/>
      <c r="AH7" s="1"/>
      <c r="AI7" s="1"/>
      <c r="AJ7" s="1"/>
      <c r="AK7" s="1"/>
      <c r="AL7" s="1"/>
      <c r="AM7" s="1"/>
      <c r="AN7" s="1"/>
      <c r="AO7" s="1"/>
      <c r="AP7" s="1"/>
      <c r="AQ7" s="1"/>
      <c r="AR7" s="1"/>
      <c r="AS7" s="1"/>
      <c r="AT7" s="110"/>
    </row>
    <row r="8" spans="1:51" ht="75" x14ac:dyDescent="0.25">
      <c r="A8" s="138" t="s">
        <v>390</v>
      </c>
      <c r="B8" s="139">
        <v>153062.65429999959</v>
      </c>
      <c r="C8" s="139">
        <v>764024.68600000069</v>
      </c>
      <c r="D8" s="139" t="s">
        <v>1180</v>
      </c>
      <c r="E8" s="84"/>
      <c r="F8" s="84"/>
      <c r="G8" s="85" t="s">
        <v>1194</v>
      </c>
      <c r="H8" s="85" t="s">
        <v>1196</v>
      </c>
      <c r="I8" s="250">
        <v>170</v>
      </c>
      <c r="J8" s="85" t="s">
        <v>1195</v>
      </c>
      <c r="K8" s="234">
        <v>170</v>
      </c>
      <c r="L8" s="23" t="s">
        <v>1197</v>
      </c>
      <c r="M8" s="61"/>
      <c r="N8" s="1" t="s">
        <v>80</v>
      </c>
      <c r="O8" s="1">
        <v>50</v>
      </c>
      <c r="P8" s="1">
        <v>20</v>
      </c>
      <c r="Q8" s="1" t="s">
        <v>44</v>
      </c>
      <c r="R8" s="1" t="s">
        <v>53</v>
      </c>
      <c r="S8" s="1" t="s">
        <v>334</v>
      </c>
      <c r="T8" s="1">
        <v>5</v>
      </c>
      <c r="U8" s="1">
        <v>4</v>
      </c>
      <c r="V8" s="1">
        <v>3</v>
      </c>
      <c r="W8" s="1">
        <v>12</v>
      </c>
      <c r="X8" s="1">
        <v>4</v>
      </c>
      <c r="Y8" s="1">
        <v>1</v>
      </c>
      <c r="Z8" s="1">
        <v>2</v>
      </c>
      <c r="AA8" s="1">
        <v>4</v>
      </c>
      <c r="AB8" s="1">
        <v>9</v>
      </c>
      <c r="AC8" s="1">
        <v>1</v>
      </c>
      <c r="AD8" s="3">
        <f t="shared" si="0"/>
        <v>4.5</v>
      </c>
      <c r="AE8" s="1" t="s">
        <v>45</v>
      </c>
      <c r="AF8" s="1">
        <v>20</v>
      </c>
      <c r="AG8" s="1" t="s">
        <v>80</v>
      </c>
      <c r="AH8" s="1" t="s">
        <v>43</v>
      </c>
      <c r="AI8" s="1" t="s">
        <v>43</v>
      </c>
      <c r="AJ8" s="1" t="s">
        <v>43</v>
      </c>
      <c r="AK8" s="1" t="s">
        <v>43</v>
      </c>
      <c r="AL8" s="1" t="s">
        <v>1401</v>
      </c>
      <c r="AM8" s="1" t="s">
        <v>43</v>
      </c>
      <c r="AN8" s="1" t="s">
        <v>47</v>
      </c>
      <c r="AO8" s="241" t="s">
        <v>44</v>
      </c>
      <c r="AP8" s="241" t="s">
        <v>538</v>
      </c>
      <c r="AQ8" s="241" t="s">
        <v>80</v>
      </c>
      <c r="AR8" s="1" t="s">
        <v>1401</v>
      </c>
      <c r="AS8" s="1"/>
      <c r="AT8" s="110" t="s">
        <v>1428</v>
      </c>
    </row>
    <row r="9" spans="1:51" ht="15" x14ac:dyDescent="0.25">
      <c r="A9" s="138" t="s">
        <v>391</v>
      </c>
      <c r="B9" s="139">
        <v>155119.96150000021</v>
      </c>
      <c r="C9" s="139">
        <v>762173.41760000028</v>
      </c>
      <c r="D9" s="139"/>
      <c r="E9" s="84"/>
      <c r="F9" s="84"/>
      <c r="G9" s="85"/>
      <c r="H9" s="85"/>
      <c r="I9" s="85"/>
      <c r="J9" s="85"/>
      <c r="K9" s="85"/>
      <c r="L9" s="23"/>
      <c r="M9" s="61"/>
      <c r="N9" s="1"/>
      <c r="O9" s="1"/>
      <c r="P9" s="1"/>
      <c r="Q9" s="1"/>
      <c r="R9" s="1"/>
      <c r="S9" s="1"/>
      <c r="T9" s="1"/>
      <c r="U9" s="1"/>
      <c r="V9" s="1"/>
      <c r="W9" s="1"/>
      <c r="X9" s="1"/>
      <c r="Y9" s="1"/>
      <c r="Z9" s="1"/>
      <c r="AA9" s="1"/>
      <c r="AB9" s="1"/>
      <c r="AC9" s="1"/>
      <c r="AD9" s="3">
        <f t="shared" si="0"/>
        <v>0</v>
      </c>
      <c r="AE9" s="1"/>
      <c r="AF9" s="1"/>
      <c r="AG9" s="1"/>
      <c r="AH9" s="1"/>
      <c r="AI9" s="1"/>
      <c r="AJ9" s="1"/>
      <c r="AK9" s="1"/>
      <c r="AL9" s="1"/>
      <c r="AM9" s="1"/>
      <c r="AN9" s="1"/>
      <c r="AO9" s="1"/>
      <c r="AP9" s="1"/>
      <c r="AQ9" s="1"/>
      <c r="AR9" s="1"/>
      <c r="AS9" s="1"/>
      <c r="AT9" s="110"/>
    </row>
    <row r="10" spans="1:51" ht="120" x14ac:dyDescent="0.25">
      <c r="A10" s="138" t="s">
        <v>392</v>
      </c>
      <c r="B10" s="139">
        <v>155084.64389999956</v>
      </c>
      <c r="C10" s="139">
        <v>762268.68909999914</v>
      </c>
      <c r="D10" s="139" t="s">
        <v>584</v>
      </c>
      <c r="E10" s="210">
        <v>155094</v>
      </c>
      <c r="F10" s="210">
        <v>762260</v>
      </c>
      <c r="G10" s="85" t="s">
        <v>564</v>
      </c>
      <c r="H10" s="85" t="s">
        <v>566</v>
      </c>
      <c r="I10" s="85">
        <v>360</v>
      </c>
      <c r="J10" s="85" t="s">
        <v>565</v>
      </c>
      <c r="K10" s="85">
        <v>360</v>
      </c>
      <c r="L10" s="61" t="s">
        <v>596</v>
      </c>
      <c r="M10" s="7" t="s">
        <v>570</v>
      </c>
      <c r="N10" s="1" t="s">
        <v>80</v>
      </c>
      <c r="O10" s="1">
        <v>80</v>
      </c>
      <c r="P10" s="1">
        <v>30</v>
      </c>
      <c r="Q10" s="241" t="s">
        <v>80</v>
      </c>
      <c r="R10" s="241" t="s">
        <v>45</v>
      </c>
      <c r="S10" s="1" t="s">
        <v>47</v>
      </c>
      <c r="T10" s="1">
        <v>5</v>
      </c>
      <c r="U10" s="1">
        <v>10</v>
      </c>
      <c r="V10" s="1">
        <v>28</v>
      </c>
      <c r="W10" s="1">
        <v>7</v>
      </c>
      <c r="X10" s="1">
        <v>13</v>
      </c>
      <c r="Y10" s="1">
        <v>10</v>
      </c>
      <c r="Z10" s="1">
        <v>10</v>
      </c>
      <c r="AA10" s="1">
        <v>14</v>
      </c>
      <c r="AB10" s="1">
        <v>13</v>
      </c>
      <c r="AC10" s="1">
        <v>25</v>
      </c>
      <c r="AD10" s="3">
        <f>SUM(T10:AC10)/10</f>
        <v>13.5</v>
      </c>
      <c r="AE10" s="1" t="s">
        <v>45</v>
      </c>
      <c r="AF10" s="1" t="s">
        <v>509</v>
      </c>
      <c r="AG10" s="1" t="s">
        <v>45</v>
      </c>
      <c r="AH10" s="1" t="s">
        <v>47</v>
      </c>
      <c r="AI10" s="1" t="s">
        <v>43</v>
      </c>
      <c r="AJ10" s="1" t="s">
        <v>47</v>
      </c>
      <c r="AK10" s="1" t="s">
        <v>43</v>
      </c>
      <c r="AL10" s="1" t="s">
        <v>53</v>
      </c>
      <c r="AM10" s="1" t="s">
        <v>43</v>
      </c>
      <c r="AN10" s="1" t="s">
        <v>81</v>
      </c>
      <c r="AO10" s="241" t="s">
        <v>80</v>
      </c>
      <c r="AP10" s="241" t="s">
        <v>538</v>
      </c>
      <c r="AQ10" s="241" t="s">
        <v>81</v>
      </c>
      <c r="AR10" s="1" t="s">
        <v>63</v>
      </c>
      <c r="AS10" s="1"/>
      <c r="AT10" s="110" t="s">
        <v>575</v>
      </c>
    </row>
    <row r="11" spans="1:51" ht="15" x14ac:dyDescent="0.25">
      <c r="A11" s="138" t="s">
        <v>393</v>
      </c>
      <c r="B11" s="139">
        <v>153148.11170000024</v>
      </c>
      <c r="C11" s="139">
        <v>764030.16630000062</v>
      </c>
      <c r="D11" s="139"/>
      <c r="E11" s="84"/>
      <c r="F11" s="84"/>
      <c r="G11" s="85" t="s">
        <v>1198</v>
      </c>
      <c r="H11" s="85"/>
      <c r="I11" s="85"/>
      <c r="J11" s="85"/>
      <c r="K11" s="85"/>
      <c r="L11" s="23"/>
      <c r="M11" s="61"/>
      <c r="N11" s="1"/>
      <c r="O11" s="1"/>
      <c r="P11" s="1"/>
      <c r="Q11" s="1"/>
      <c r="R11" s="1"/>
      <c r="S11" s="1"/>
      <c r="T11" s="1"/>
      <c r="U11" s="1"/>
      <c r="V11" s="1"/>
      <c r="W11" s="1"/>
      <c r="X11" s="1"/>
      <c r="Y11" s="1"/>
      <c r="Z11" s="1"/>
      <c r="AA11" s="1"/>
      <c r="AB11" s="1"/>
      <c r="AC11" s="1"/>
      <c r="AD11" s="3">
        <f t="shared" ref="AD11:AD41" si="1">SUM(T11:AC11)/10</f>
        <v>0</v>
      </c>
      <c r="AE11" s="1"/>
      <c r="AF11" s="1"/>
      <c r="AG11" s="1"/>
      <c r="AH11" s="1"/>
      <c r="AI11" s="1"/>
      <c r="AJ11" s="1"/>
      <c r="AK11" s="1"/>
      <c r="AL11" s="1"/>
      <c r="AM11" s="1"/>
      <c r="AN11" s="1"/>
      <c r="AO11" s="1"/>
      <c r="AP11" s="1"/>
      <c r="AQ11" s="1"/>
      <c r="AR11" s="1"/>
      <c r="AS11" s="1"/>
      <c r="AT11" s="110"/>
    </row>
    <row r="12" spans="1:51" ht="15" x14ac:dyDescent="0.25">
      <c r="A12" s="138" t="s">
        <v>394</v>
      </c>
      <c r="B12" s="139">
        <v>155077.8981999997</v>
      </c>
      <c r="C12" s="139">
        <v>762210.73249999993</v>
      </c>
      <c r="D12" s="139"/>
      <c r="E12" s="84"/>
      <c r="F12" s="84"/>
      <c r="G12" s="85"/>
      <c r="H12" s="85"/>
      <c r="I12" s="85"/>
      <c r="J12" s="85"/>
      <c r="K12" s="85"/>
      <c r="L12" s="23"/>
      <c r="M12" s="61"/>
      <c r="N12" s="1"/>
      <c r="O12" s="1"/>
      <c r="P12" s="1"/>
      <c r="Q12" s="1"/>
      <c r="R12" s="1"/>
      <c r="S12" s="1"/>
      <c r="T12" s="1"/>
      <c r="U12" s="1"/>
      <c r="V12" s="1"/>
      <c r="W12" s="1"/>
      <c r="X12" s="1"/>
      <c r="Y12" s="1"/>
      <c r="Z12" s="1"/>
      <c r="AA12" s="1"/>
      <c r="AB12" s="1"/>
      <c r="AC12" s="1"/>
      <c r="AD12" s="3">
        <f t="shared" si="1"/>
        <v>0</v>
      </c>
      <c r="AE12" s="1"/>
      <c r="AF12" s="1"/>
      <c r="AG12" s="1"/>
      <c r="AH12" s="1"/>
      <c r="AI12" s="1"/>
      <c r="AJ12" s="1"/>
      <c r="AK12" s="1"/>
      <c r="AL12" s="1"/>
      <c r="AM12" s="1"/>
      <c r="AN12" s="1"/>
      <c r="AO12" s="1"/>
      <c r="AP12" s="1"/>
      <c r="AQ12" s="1"/>
      <c r="AR12" s="1"/>
      <c r="AS12" s="1"/>
      <c r="AT12" s="110"/>
    </row>
    <row r="13" spans="1:51" ht="75" x14ac:dyDescent="0.25">
      <c r="A13" s="301" t="s">
        <v>395</v>
      </c>
      <c r="B13" s="232">
        <v>155218</v>
      </c>
      <c r="C13" s="232">
        <v>762337</v>
      </c>
      <c r="D13" s="139" t="s">
        <v>584</v>
      </c>
      <c r="E13" s="84"/>
      <c r="F13" s="84"/>
      <c r="G13" s="85" t="s">
        <v>564</v>
      </c>
      <c r="H13" s="85" t="s">
        <v>573</v>
      </c>
      <c r="I13" s="234">
        <v>27</v>
      </c>
      <c r="J13" s="85" t="s">
        <v>574</v>
      </c>
      <c r="K13" s="234">
        <v>27</v>
      </c>
      <c r="L13" s="61" t="s">
        <v>596</v>
      </c>
      <c r="M13" s="61" t="s">
        <v>570</v>
      </c>
      <c r="N13" s="1" t="s">
        <v>47</v>
      </c>
      <c r="O13" s="1">
        <v>70</v>
      </c>
      <c r="P13" s="1">
        <v>20</v>
      </c>
      <c r="Q13" s="241" t="s">
        <v>47</v>
      </c>
      <c r="R13" s="1" t="s">
        <v>45</v>
      </c>
      <c r="S13" s="1" t="s">
        <v>47</v>
      </c>
      <c r="T13" s="1">
        <v>27</v>
      </c>
      <c r="U13" s="1">
        <v>18</v>
      </c>
      <c r="V13" s="1">
        <v>11</v>
      </c>
      <c r="W13" s="1">
        <v>10</v>
      </c>
      <c r="X13" s="1">
        <v>10</v>
      </c>
      <c r="Y13" s="1">
        <v>8</v>
      </c>
      <c r="Z13" s="1">
        <v>7</v>
      </c>
      <c r="AA13" s="1">
        <v>12</v>
      </c>
      <c r="AB13" s="1">
        <v>11</v>
      </c>
      <c r="AC13" s="1">
        <v>18</v>
      </c>
      <c r="AD13" s="3">
        <f t="shared" si="1"/>
        <v>13.2</v>
      </c>
      <c r="AE13" s="1" t="s">
        <v>45</v>
      </c>
      <c r="AF13" s="1" t="s">
        <v>577</v>
      </c>
      <c r="AG13" s="1" t="s">
        <v>45</v>
      </c>
      <c r="AH13" s="1" t="s">
        <v>81</v>
      </c>
      <c r="AI13" s="1" t="s">
        <v>43</v>
      </c>
      <c r="AJ13" s="1" t="s">
        <v>47</v>
      </c>
      <c r="AK13" s="1" t="s">
        <v>43</v>
      </c>
      <c r="AL13" s="1" t="s">
        <v>53</v>
      </c>
      <c r="AM13" s="1" t="s">
        <v>43</v>
      </c>
      <c r="AN13" s="1" t="s">
        <v>45</v>
      </c>
      <c r="AO13" s="241" t="s">
        <v>47</v>
      </c>
      <c r="AP13" s="241" t="s">
        <v>538</v>
      </c>
      <c r="AQ13" s="241" t="s">
        <v>81</v>
      </c>
      <c r="AR13" s="1" t="s">
        <v>63</v>
      </c>
      <c r="AS13" s="1"/>
      <c r="AT13" s="110" t="s">
        <v>578</v>
      </c>
    </row>
    <row r="14" spans="1:51" ht="45" x14ac:dyDescent="0.25">
      <c r="A14" s="301" t="s">
        <v>396</v>
      </c>
      <c r="B14" s="232">
        <v>155175</v>
      </c>
      <c r="C14" s="232">
        <v>762300</v>
      </c>
      <c r="D14" s="139" t="s">
        <v>584</v>
      </c>
      <c r="E14" s="84"/>
      <c r="F14" s="84"/>
      <c r="G14" s="85" t="s">
        <v>564</v>
      </c>
      <c r="H14" s="85" t="s">
        <v>582</v>
      </c>
      <c r="I14" s="234">
        <v>325</v>
      </c>
      <c r="J14" s="85" t="s">
        <v>583</v>
      </c>
      <c r="K14" s="234">
        <v>325</v>
      </c>
      <c r="L14" s="61" t="s">
        <v>596</v>
      </c>
      <c r="M14" s="61" t="s">
        <v>570</v>
      </c>
      <c r="N14" s="1" t="s">
        <v>80</v>
      </c>
      <c r="O14" s="1">
        <v>90</v>
      </c>
      <c r="P14" s="1">
        <v>35</v>
      </c>
      <c r="Q14" s="241" t="s">
        <v>80</v>
      </c>
      <c r="R14" s="1" t="s">
        <v>45</v>
      </c>
      <c r="S14" s="1" t="s">
        <v>47</v>
      </c>
      <c r="T14" s="1">
        <v>8</v>
      </c>
      <c r="U14" s="1">
        <v>6</v>
      </c>
      <c r="V14" s="1">
        <v>9</v>
      </c>
      <c r="W14" s="1">
        <v>11</v>
      </c>
      <c r="X14" s="1">
        <v>12</v>
      </c>
      <c r="Y14" s="1">
        <v>17</v>
      </c>
      <c r="Z14" s="1">
        <v>2</v>
      </c>
      <c r="AA14" s="1">
        <v>5</v>
      </c>
      <c r="AB14" s="1">
        <v>6</v>
      </c>
      <c r="AC14" s="1">
        <v>6</v>
      </c>
      <c r="AD14" s="3">
        <f t="shared" si="1"/>
        <v>8.1999999999999993</v>
      </c>
      <c r="AE14" s="1" t="s">
        <v>45</v>
      </c>
      <c r="AF14" s="1" t="s">
        <v>507</v>
      </c>
      <c r="AG14" s="1" t="s">
        <v>45</v>
      </c>
      <c r="AH14" s="1" t="s">
        <v>43</v>
      </c>
      <c r="AI14" s="1" t="s">
        <v>43</v>
      </c>
      <c r="AJ14" s="1" t="s">
        <v>47</v>
      </c>
      <c r="AK14" s="1" t="s">
        <v>43</v>
      </c>
      <c r="AL14" s="1" t="s">
        <v>53</v>
      </c>
      <c r="AM14" s="1" t="s">
        <v>43</v>
      </c>
      <c r="AN14" s="1" t="s">
        <v>45</v>
      </c>
      <c r="AO14" s="241" t="s">
        <v>80</v>
      </c>
      <c r="AP14" s="241" t="s">
        <v>538</v>
      </c>
      <c r="AQ14" s="241" t="s">
        <v>81</v>
      </c>
      <c r="AR14" s="1" t="s">
        <v>63</v>
      </c>
      <c r="AS14" s="1"/>
      <c r="AT14" s="273" t="s">
        <v>1429</v>
      </c>
      <c r="AU14" s="154"/>
      <c r="AV14" s="154"/>
      <c r="AW14" s="154"/>
      <c r="AX14" s="154"/>
      <c r="AY14" s="154"/>
    </row>
    <row r="15" spans="1:51" ht="105" x14ac:dyDescent="0.25">
      <c r="A15" s="301" t="s">
        <v>397</v>
      </c>
      <c r="B15" s="232">
        <v>154414</v>
      </c>
      <c r="C15" s="232">
        <v>764056</v>
      </c>
      <c r="D15" s="139" t="s">
        <v>621</v>
      </c>
      <c r="E15" s="84"/>
      <c r="F15" s="84"/>
      <c r="G15" s="85" t="s">
        <v>619</v>
      </c>
      <c r="H15" s="85" t="s">
        <v>768</v>
      </c>
      <c r="I15" s="234">
        <v>140</v>
      </c>
      <c r="J15" s="85" t="s">
        <v>617</v>
      </c>
      <c r="K15" s="234">
        <v>140</v>
      </c>
      <c r="L15" s="23" t="s">
        <v>618</v>
      </c>
      <c r="M15" s="61" t="s">
        <v>551</v>
      </c>
      <c r="N15" s="1" t="s">
        <v>80</v>
      </c>
      <c r="O15" s="1">
        <v>80</v>
      </c>
      <c r="P15" s="1">
        <v>35</v>
      </c>
      <c r="Q15" s="1" t="s">
        <v>47</v>
      </c>
      <c r="R15" s="1" t="s">
        <v>47</v>
      </c>
      <c r="S15" s="1" t="s">
        <v>47</v>
      </c>
      <c r="T15" s="1">
        <v>5</v>
      </c>
      <c r="U15" s="1">
        <v>3</v>
      </c>
      <c r="V15" s="1">
        <v>6</v>
      </c>
      <c r="W15" s="1">
        <v>6</v>
      </c>
      <c r="X15" s="1">
        <v>4</v>
      </c>
      <c r="Y15" s="1">
        <v>8</v>
      </c>
      <c r="Z15" s="1">
        <v>1</v>
      </c>
      <c r="AA15" s="1">
        <v>1</v>
      </c>
      <c r="AB15" s="1">
        <v>15</v>
      </c>
      <c r="AC15" s="1">
        <v>3</v>
      </c>
      <c r="AD15" s="3">
        <f t="shared" si="1"/>
        <v>5.2</v>
      </c>
      <c r="AE15" s="1" t="s">
        <v>47</v>
      </c>
      <c r="AF15" s="1">
        <v>40</v>
      </c>
      <c r="AG15" s="1" t="s">
        <v>80</v>
      </c>
      <c r="AH15" s="1" t="s">
        <v>47</v>
      </c>
      <c r="AI15" s="1" t="s">
        <v>44</v>
      </c>
      <c r="AJ15" s="1" t="s">
        <v>44</v>
      </c>
      <c r="AK15" s="1" t="s">
        <v>43</v>
      </c>
      <c r="AL15" s="1" t="s">
        <v>51</v>
      </c>
      <c r="AM15" s="1" t="s">
        <v>43</v>
      </c>
      <c r="AN15" s="1" t="s">
        <v>53</v>
      </c>
      <c r="AO15" s="241" t="s">
        <v>47</v>
      </c>
      <c r="AP15" s="241" t="s">
        <v>538</v>
      </c>
      <c r="AQ15" s="241" t="s">
        <v>80</v>
      </c>
      <c r="AR15" s="1" t="s">
        <v>51</v>
      </c>
      <c r="AS15" s="1"/>
      <c r="AT15" s="110" t="s">
        <v>620</v>
      </c>
    </row>
    <row r="16" spans="1:51" ht="90" x14ac:dyDescent="0.25">
      <c r="A16" s="301" t="s">
        <v>398</v>
      </c>
      <c r="B16" s="232">
        <v>154269</v>
      </c>
      <c r="C16" s="232">
        <v>763945</v>
      </c>
      <c r="D16" s="139" t="s">
        <v>621</v>
      </c>
      <c r="E16" s="84"/>
      <c r="F16" s="84"/>
      <c r="G16" s="85" t="s">
        <v>634</v>
      </c>
      <c r="H16" s="85" t="s">
        <v>632</v>
      </c>
      <c r="I16" s="234">
        <v>125</v>
      </c>
      <c r="J16" s="85" t="s">
        <v>633</v>
      </c>
      <c r="K16" s="234">
        <v>125</v>
      </c>
      <c r="L16" s="23" t="s">
        <v>628</v>
      </c>
      <c r="M16" s="61" t="s">
        <v>650</v>
      </c>
      <c r="N16" s="1" t="s">
        <v>80</v>
      </c>
      <c r="O16" s="1" t="s">
        <v>635</v>
      </c>
      <c r="P16" s="1" t="s">
        <v>636</v>
      </c>
      <c r="Q16" s="1" t="s">
        <v>80</v>
      </c>
      <c r="R16" s="1" t="s">
        <v>81</v>
      </c>
      <c r="S16" s="1" t="s">
        <v>44</v>
      </c>
      <c r="T16" s="1">
        <v>2</v>
      </c>
      <c r="U16" s="1">
        <v>2</v>
      </c>
      <c r="V16" s="1">
        <v>3</v>
      </c>
      <c r="W16" s="1">
        <v>4</v>
      </c>
      <c r="X16" s="1">
        <v>4</v>
      </c>
      <c r="Y16" s="1">
        <v>6</v>
      </c>
      <c r="Z16" s="1">
        <v>6</v>
      </c>
      <c r="AA16" s="1">
        <v>1</v>
      </c>
      <c r="AB16" s="1">
        <v>1</v>
      </c>
      <c r="AC16" s="1">
        <v>3</v>
      </c>
      <c r="AD16" s="3">
        <f t="shared" si="1"/>
        <v>3.2</v>
      </c>
      <c r="AE16" s="1" t="s">
        <v>47</v>
      </c>
      <c r="AF16" s="1">
        <v>40</v>
      </c>
      <c r="AG16" s="1" t="s">
        <v>80</v>
      </c>
      <c r="AH16" s="1" t="s">
        <v>43</v>
      </c>
      <c r="AI16" s="1" t="s">
        <v>44</v>
      </c>
      <c r="AJ16" s="1" t="s">
        <v>43</v>
      </c>
      <c r="AK16" s="1" t="s">
        <v>43</v>
      </c>
      <c r="AL16" s="1" t="s">
        <v>51</v>
      </c>
      <c r="AM16" s="1" t="s">
        <v>43</v>
      </c>
      <c r="AN16" s="1" t="s">
        <v>53</v>
      </c>
      <c r="AO16" s="241" t="s">
        <v>80</v>
      </c>
      <c r="AP16" s="241" t="s">
        <v>538</v>
      </c>
      <c r="AQ16" s="241" t="s">
        <v>80</v>
      </c>
      <c r="AR16" s="1" t="s">
        <v>51</v>
      </c>
      <c r="AS16" s="1"/>
      <c r="AT16" s="110" t="s">
        <v>1430</v>
      </c>
    </row>
    <row r="17" spans="1:53" ht="90" x14ac:dyDescent="0.25">
      <c r="A17" s="301" t="s">
        <v>399</v>
      </c>
      <c r="B17" s="232">
        <v>154267</v>
      </c>
      <c r="C17" s="232">
        <v>763834</v>
      </c>
      <c r="D17" s="139" t="s">
        <v>621</v>
      </c>
      <c r="E17" s="84"/>
      <c r="F17" s="84"/>
      <c r="G17" s="85" t="s">
        <v>619</v>
      </c>
      <c r="H17" s="85" t="s">
        <v>645</v>
      </c>
      <c r="I17" s="234">
        <v>150</v>
      </c>
      <c r="J17" s="85" t="s">
        <v>644</v>
      </c>
      <c r="K17" s="234">
        <v>150</v>
      </c>
      <c r="L17" s="23" t="s">
        <v>628</v>
      </c>
      <c r="M17" s="61" t="s">
        <v>650</v>
      </c>
      <c r="N17" s="1" t="s">
        <v>80</v>
      </c>
      <c r="O17" s="1">
        <v>80</v>
      </c>
      <c r="P17" s="1" t="s">
        <v>636</v>
      </c>
      <c r="Q17" s="1" t="s">
        <v>80</v>
      </c>
      <c r="R17" s="1" t="s">
        <v>80</v>
      </c>
      <c r="S17" s="1" t="s">
        <v>44</v>
      </c>
      <c r="T17" s="1">
        <v>3</v>
      </c>
      <c r="U17" s="1">
        <v>2</v>
      </c>
      <c r="V17" s="1">
        <v>1</v>
      </c>
      <c r="W17" s="1">
        <v>8</v>
      </c>
      <c r="X17" s="1">
        <v>3</v>
      </c>
      <c r="Y17" s="1">
        <v>1</v>
      </c>
      <c r="Z17" s="1">
        <v>2</v>
      </c>
      <c r="AA17" s="1">
        <v>3</v>
      </c>
      <c r="AB17" s="1">
        <v>3</v>
      </c>
      <c r="AC17" s="1">
        <v>3</v>
      </c>
      <c r="AD17" s="3">
        <f t="shared" si="1"/>
        <v>2.9</v>
      </c>
      <c r="AE17" s="1" t="s">
        <v>47</v>
      </c>
      <c r="AF17" s="1">
        <v>50</v>
      </c>
      <c r="AG17" s="1" t="s">
        <v>80</v>
      </c>
      <c r="AH17" s="1" t="s">
        <v>43</v>
      </c>
      <c r="AI17" s="1" t="s">
        <v>44</v>
      </c>
      <c r="AJ17" s="1" t="s">
        <v>43</v>
      </c>
      <c r="AK17" s="1" t="s">
        <v>43</v>
      </c>
      <c r="AL17" s="1" t="s">
        <v>51</v>
      </c>
      <c r="AM17" s="1" t="s">
        <v>43</v>
      </c>
      <c r="AN17" s="1" t="s">
        <v>53</v>
      </c>
      <c r="AO17" s="241" t="s">
        <v>80</v>
      </c>
      <c r="AP17" s="241" t="s">
        <v>538</v>
      </c>
      <c r="AQ17" s="241" t="s">
        <v>80</v>
      </c>
      <c r="AR17" s="1" t="s">
        <v>51</v>
      </c>
      <c r="AS17" s="1"/>
      <c r="AT17" s="110" t="s">
        <v>646</v>
      </c>
    </row>
    <row r="18" spans="1:53" ht="30" x14ac:dyDescent="0.25">
      <c r="A18" s="301" t="s">
        <v>400</v>
      </c>
      <c r="B18" s="232">
        <v>154208</v>
      </c>
      <c r="C18" s="232">
        <v>763874</v>
      </c>
      <c r="D18" s="139" t="s">
        <v>621</v>
      </c>
      <c r="E18" s="84"/>
      <c r="F18" s="84"/>
      <c r="G18" s="85" t="s">
        <v>653</v>
      </c>
      <c r="H18" s="85" t="s">
        <v>648</v>
      </c>
      <c r="I18" s="234">
        <v>123</v>
      </c>
      <c r="J18" s="85" t="s">
        <v>649</v>
      </c>
      <c r="K18" s="234">
        <v>123</v>
      </c>
      <c r="L18" s="23" t="s">
        <v>628</v>
      </c>
      <c r="M18" s="61" t="s">
        <v>650</v>
      </c>
      <c r="N18" s="1" t="s">
        <v>47</v>
      </c>
      <c r="O18" s="1" t="s">
        <v>651</v>
      </c>
      <c r="P18" s="1" t="s">
        <v>507</v>
      </c>
      <c r="Q18" s="1" t="s">
        <v>47</v>
      </c>
      <c r="R18" s="1" t="s">
        <v>45</v>
      </c>
      <c r="S18" s="1" t="s">
        <v>47</v>
      </c>
      <c r="T18" s="1">
        <v>12</v>
      </c>
      <c r="U18" s="1">
        <v>18</v>
      </c>
      <c r="V18" s="1">
        <v>6</v>
      </c>
      <c r="W18" s="1">
        <v>10</v>
      </c>
      <c r="X18" s="1">
        <v>2</v>
      </c>
      <c r="Y18" s="1">
        <v>6</v>
      </c>
      <c r="Z18" s="1">
        <v>30</v>
      </c>
      <c r="AA18" s="1">
        <v>23</v>
      </c>
      <c r="AB18" s="1">
        <v>22</v>
      </c>
      <c r="AC18" s="1">
        <v>10</v>
      </c>
      <c r="AD18" s="3">
        <f t="shared" si="1"/>
        <v>13.9</v>
      </c>
      <c r="AE18" s="1" t="s">
        <v>45</v>
      </c>
      <c r="AF18" s="1" t="s">
        <v>576</v>
      </c>
      <c r="AG18" s="1" t="s">
        <v>47</v>
      </c>
      <c r="AH18" s="1" t="s">
        <v>81</v>
      </c>
      <c r="AI18" s="1" t="s">
        <v>43</v>
      </c>
      <c r="AJ18" s="241" t="s">
        <v>43</v>
      </c>
      <c r="AK18" s="1" t="s">
        <v>43</v>
      </c>
      <c r="AL18" s="1" t="s">
        <v>51</v>
      </c>
      <c r="AM18" s="1" t="s">
        <v>43</v>
      </c>
      <c r="AN18" s="1" t="s">
        <v>53</v>
      </c>
      <c r="AO18" s="241" t="s">
        <v>47</v>
      </c>
      <c r="AP18" s="241" t="s">
        <v>538</v>
      </c>
      <c r="AQ18" s="241" t="s">
        <v>81</v>
      </c>
      <c r="AR18" s="1" t="s">
        <v>51</v>
      </c>
      <c r="AS18" s="1"/>
      <c r="AT18" s="110" t="s">
        <v>652</v>
      </c>
    </row>
    <row r="19" spans="1:53" ht="30" x14ac:dyDescent="0.25">
      <c r="A19" s="301" t="s">
        <v>401</v>
      </c>
      <c r="B19" s="232">
        <v>153979</v>
      </c>
      <c r="C19" s="232">
        <v>763606</v>
      </c>
      <c r="D19" s="139" t="s">
        <v>621</v>
      </c>
      <c r="E19" s="84"/>
      <c r="F19" s="84"/>
      <c r="G19" s="85" t="s">
        <v>692</v>
      </c>
      <c r="H19" s="85" t="s">
        <v>688</v>
      </c>
      <c r="I19" s="234">
        <v>130</v>
      </c>
      <c r="J19" s="85" t="s">
        <v>689</v>
      </c>
      <c r="K19" s="234">
        <v>130</v>
      </c>
      <c r="L19" s="23" t="s">
        <v>739</v>
      </c>
      <c r="M19" s="61"/>
      <c r="N19" s="1" t="s">
        <v>80</v>
      </c>
      <c r="O19" s="1" t="s">
        <v>635</v>
      </c>
      <c r="P19" s="1" t="s">
        <v>691</v>
      </c>
      <c r="Q19" s="241" t="s">
        <v>47</v>
      </c>
      <c r="R19" s="1" t="s">
        <v>47</v>
      </c>
      <c r="S19" s="1" t="s">
        <v>334</v>
      </c>
      <c r="T19" s="1">
        <v>6</v>
      </c>
      <c r="U19" s="1">
        <v>7</v>
      </c>
      <c r="V19" s="1">
        <v>4</v>
      </c>
      <c r="W19" s="1">
        <v>6</v>
      </c>
      <c r="X19" s="1">
        <v>2</v>
      </c>
      <c r="Y19" s="1">
        <v>5</v>
      </c>
      <c r="Z19" s="1">
        <v>1</v>
      </c>
      <c r="AA19" s="1">
        <v>4</v>
      </c>
      <c r="AB19" s="1">
        <v>3</v>
      </c>
      <c r="AC19" s="1">
        <v>2</v>
      </c>
      <c r="AD19" s="3">
        <f t="shared" si="1"/>
        <v>4</v>
      </c>
      <c r="AE19" s="1" t="s">
        <v>47</v>
      </c>
      <c r="AF19" s="1">
        <v>35</v>
      </c>
      <c r="AG19" s="1" t="s">
        <v>44</v>
      </c>
      <c r="AH19" s="1" t="s">
        <v>43</v>
      </c>
      <c r="AI19" s="1" t="s">
        <v>43</v>
      </c>
      <c r="AJ19" s="1" t="s">
        <v>43</v>
      </c>
      <c r="AK19" s="1" t="s">
        <v>43</v>
      </c>
      <c r="AL19" s="1" t="s">
        <v>51</v>
      </c>
      <c r="AM19" s="1" t="s">
        <v>43</v>
      </c>
      <c r="AN19" s="1" t="s">
        <v>45</v>
      </c>
      <c r="AO19" s="241" t="s">
        <v>80</v>
      </c>
      <c r="AP19" s="241" t="s">
        <v>538</v>
      </c>
      <c r="AQ19" s="241" t="s">
        <v>80</v>
      </c>
      <c r="AR19" s="1" t="s">
        <v>51</v>
      </c>
      <c r="AS19" s="1"/>
      <c r="AT19" s="110" t="s">
        <v>690</v>
      </c>
    </row>
    <row r="20" spans="1:53" ht="60" x14ac:dyDescent="0.25">
      <c r="A20" s="301" t="s">
        <v>402</v>
      </c>
      <c r="B20" s="232">
        <v>154721</v>
      </c>
      <c r="C20" s="232">
        <v>763459</v>
      </c>
      <c r="D20" s="139" t="s">
        <v>706</v>
      </c>
      <c r="E20" s="84"/>
      <c r="F20" s="84"/>
      <c r="G20" s="85" t="s">
        <v>619</v>
      </c>
      <c r="H20" s="85" t="s">
        <v>737</v>
      </c>
      <c r="I20" s="234">
        <v>260</v>
      </c>
      <c r="J20" s="85" t="s">
        <v>738</v>
      </c>
      <c r="K20" s="234">
        <v>210</v>
      </c>
      <c r="L20" s="23" t="s">
        <v>628</v>
      </c>
      <c r="M20" s="61"/>
      <c r="N20" s="1" t="s">
        <v>47</v>
      </c>
      <c r="O20" s="1" t="s">
        <v>691</v>
      </c>
      <c r="P20" s="1">
        <v>10</v>
      </c>
      <c r="Q20" s="241" t="s">
        <v>47</v>
      </c>
      <c r="R20" s="1" t="s">
        <v>47</v>
      </c>
      <c r="S20" s="1" t="s">
        <v>47</v>
      </c>
      <c r="T20" s="1">
        <v>4</v>
      </c>
      <c r="U20" s="1">
        <v>9</v>
      </c>
      <c r="V20" s="1">
        <v>2</v>
      </c>
      <c r="W20" s="1">
        <v>9</v>
      </c>
      <c r="X20" s="1">
        <v>4</v>
      </c>
      <c r="Y20" s="1">
        <v>1</v>
      </c>
      <c r="Z20" s="1">
        <v>3</v>
      </c>
      <c r="AA20" s="1">
        <v>4</v>
      </c>
      <c r="AB20" s="1">
        <v>1</v>
      </c>
      <c r="AC20" s="1">
        <v>12</v>
      </c>
      <c r="AD20" s="3">
        <f t="shared" si="1"/>
        <v>4.9000000000000004</v>
      </c>
      <c r="AE20" s="1" t="s">
        <v>47</v>
      </c>
      <c r="AF20" s="1">
        <v>40</v>
      </c>
      <c r="AG20" s="1"/>
      <c r="AH20" s="1" t="s">
        <v>43</v>
      </c>
      <c r="AI20" s="1" t="s">
        <v>47</v>
      </c>
      <c r="AJ20" s="1" t="s">
        <v>43</v>
      </c>
      <c r="AK20" s="1" t="s">
        <v>43</v>
      </c>
      <c r="AL20" s="1" t="s">
        <v>51</v>
      </c>
      <c r="AM20" s="1" t="s">
        <v>43</v>
      </c>
      <c r="AN20" s="1" t="s">
        <v>45</v>
      </c>
      <c r="AO20" s="241" t="s">
        <v>47</v>
      </c>
      <c r="AP20" s="241" t="s">
        <v>538</v>
      </c>
      <c r="AQ20" s="241" t="s">
        <v>47</v>
      </c>
      <c r="AR20" s="1" t="s">
        <v>51</v>
      </c>
      <c r="AS20" s="1"/>
      <c r="AT20" s="110" t="s">
        <v>740</v>
      </c>
    </row>
    <row r="21" spans="1:53" ht="30" x14ac:dyDescent="0.25">
      <c r="A21" s="301" t="s">
        <v>403</v>
      </c>
      <c r="B21" s="232">
        <v>154861</v>
      </c>
      <c r="C21" s="232">
        <v>763574</v>
      </c>
      <c r="D21" s="139" t="s">
        <v>706</v>
      </c>
      <c r="E21" s="84"/>
      <c r="F21" s="84"/>
      <c r="G21" s="85" t="s">
        <v>753</v>
      </c>
      <c r="H21" s="85" t="s">
        <v>751</v>
      </c>
      <c r="I21" s="85">
        <v>360</v>
      </c>
      <c r="J21" s="85" t="s">
        <v>752</v>
      </c>
      <c r="K21" s="85">
        <v>360</v>
      </c>
      <c r="L21" s="23" t="s">
        <v>710</v>
      </c>
      <c r="M21" s="61"/>
      <c r="N21" s="1" t="s">
        <v>80</v>
      </c>
      <c r="O21" s="1">
        <v>70</v>
      </c>
      <c r="P21" s="1">
        <v>20</v>
      </c>
      <c r="Q21" s="241" t="s">
        <v>47</v>
      </c>
      <c r="R21" s="1" t="s">
        <v>47</v>
      </c>
      <c r="S21" s="1" t="s">
        <v>47</v>
      </c>
      <c r="T21" s="1">
        <v>5</v>
      </c>
      <c r="U21" s="1">
        <v>4</v>
      </c>
      <c r="V21" s="1">
        <v>8</v>
      </c>
      <c r="W21" s="1">
        <v>11</v>
      </c>
      <c r="X21" s="1">
        <v>6</v>
      </c>
      <c r="Y21" s="1">
        <v>7</v>
      </c>
      <c r="Z21" s="1">
        <v>4</v>
      </c>
      <c r="AA21" s="1">
        <v>6</v>
      </c>
      <c r="AB21" s="1">
        <v>12</v>
      </c>
      <c r="AC21" s="1">
        <v>7</v>
      </c>
      <c r="AD21" s="3">
        <f t="shared" si="1"/>
        <v>7</v>
      </c>
      <c r="AE21" s="1" t="s">
        <v>45</v>
      </c>
      <c r="AF21" s="1" t="s">
        <v>552</v>
      </c>
      <c r="AG21" s="1" t="s">
        <v>47</v>
      </c>
      <c r="AH21" s="1" t="s">
        <v>81</v>
      </c>
      <c r="AI21" s="1" t="s">
        <v>43</v>
      </c>
      <c r="AJ21" s="1" t="s">
        <v>43</v>
      </c>
      <c r="AK21" s="1" t="s">
        <v>43</v>
      </c>
      <c r="AL21" s="1" t="s">
        <v>754</v>
      </c>
      <c r="AM21" s="1" t="s">
        <v>43</v>
      </c>
      <c r="AN21" s="1" t="s">
        <v>81</v>
      </c>
      <c r="AO21" s="241" t="s">
        <v>47</v>
      </c>
      <c r="AP21" s="241" t="s">
        <v>538</v>
      </c>
      <c r="AQ21" s="241" t="s">
        <v>47</v>
      </c>
      <c r="AR21" s="1" t="s">
        <v>1400</v>
      </c>
      <c r="AS21" s="1"/>
      <c r="AT21" s="273" t="s">
        <v>755</v>
      </c>
    </row>
    <row r="22" spans="1:53" ht="15" x14ac:dyDescent="0.25">
      <c r="A22" s="301" t="s">
        <v>404</v>
      </c>
      <c r="B22" s="232">
        <v>153751</v>
      </c>
      <c r="C22" s="232">
        <v>763532</v>
      </c>
      <c r="D22" s="139" t="s">
        <v>772</v>
      </c>
      <c r="E22" s="84"/>
      <c r="F22" s="84"/>
      <c r="G22" s="85" t="s">
        <v>564</v>
      </c>
      <c r="H22" s="85" t="s">
        <v>773</v>
      </c>
      <c r="I22" s="85">
        <v>360</v>
      </c>
      <c r="J22" s="85" t="s">
        <v>774</v>
      </c>
      <c r="K22" s="85">
        <v>360</v>
      </c>
      <c r="L22" s="23" t="s">
        <v>710</v>
      </c>
      <c r="M22" s="61"/>
      <c r="N22" s="1" t="s">
        <v>80</v>
      </c>
      <c r="O22" s="1">
        <v>40</v>
      </c>
      <c r="P22" s="1">
        <v>15</v>
      </c>
      <c r="Q22" s="241" t="s">
        <v>80</v>
      </c>
      <c r="R22" s="1" t="s">
        <v>81</v>
      </c>
      <c r="S22" s="1" t="s">
        <v>47</v>
      </c>
      <c r="T22" s="1">
        <v>3</v>
      </c>
      <c r="U22" s="1">
        <v>9</v>
      </c>
      <c r="V22" s="1">
        <v>10</v>
      </c>
      <c r="W22" s="1">
        <v>8</v>
      </c>
      <c r="X22" s="1">
        <v>5</v>
      </c>
      <c r="Y22" s="1">
        <v>5</v>
      </c>
      <c r="Z22" s="1">
        <v>6</v>
      </c>
      <c r="AA22" s="1">
        <v>14</v>
      </c>
      <c r="AB22" s="1">
        <v>4</v>
      </c>
      <c r="AC22" s="1">
        <v>6</v>
      </c>
      <c r="AD22" s="3">
        <f t="shared" si="1"/>
        <v>7</v>
      </c>
      <c r="AE22" s="1" t="s">
        <v>80</v>
      </c>
      <c r="AF22" s="1">
        <v>50</v>
      </c>
      <c r="AG22" s="1" t="s">
        <v>80</v>
      </c>
      <c r="AH22" s="1" t="s">
        <v>43</v>
      </c>
      <c r="AI22" s="1" t="s">
        <v>43</v>
      </c>
      <c r="AJ22" s="1" t="s">
        <v>43</v>
      </c>
      <c r="AK22" s="1" t="s">
        <v>43</v>
      </c>
      <c r="AL22" s="1" t="s">
        <v>51</v>
      </c>
      <c r="AM22" s="1" t="s">
        <v>43</v>
      </c>
      <c r="AN22" s="1" t="s">
        <v>81</v>
      </c>
      <c r="AO22" s="241" t="s">
        <v>80</v>
      </c>
      <c r="AP22" s="241" t="s">
        <v>538</v>
      </c>
      <c r="AQ22" s="241" t="s">
        <v>47</v>
      </c>
      <c r="AR22" s="1" t="s">
        <v>51</v>
      </c>
      <c r="AS22" s="1"/>
      <c r="AT22" s="273" t="s">
        <v>775</v>
      </c>
    </row>
    <row r="23" spans="1:53" ht="135" x14ac:dyDescent="0.25">
      <c r="A23" s="301" t="s">
        <v>405</v>
      </c>
      <c r="B23" s="232">
        <v>155766</v>
      </c>
      <c r="C23" s="232">
        <v>761803</v>
      </c>
      <c r="D23" s="139" t="s">
        <v>866</v>
      </c>
      <c r="E23" s="84"/>
      <c r="F23" s="84"/>
      <c r="G23" s="85" t="s">
        <v>925</v>
      </c>
      <c r="H23" s="85" t="s">
        <v>926</v>
      </c>
      <c r="I23" s="234">
        <v>330</v>
      </c>
      <c r="J23" s="85" t="s">
        <v>927</v>
      </c>
      <c r="K23" s="234" t="s">
        <v>928</v>
      </c>
      <c r="L23" s="23" t="s">
        <v>929</v>
      </c>
      <c r="M23" s="61" t="s">
        <v>570</v>
      </c>
      <c r="N23" s="1" t="s">
        <v>80</v>
      </c>
      <c r="O23" s="1">
        <v>75</v>
      </c>
      <c r="P23" s="1">
        <v>20</v>
      </c>
      <c r="Q23" s="1" t="s">
        <v>47</v>
      </c>
      <c r="R23" s="1" t="s">
        <v>45</v>
      </c>
      <c r="S23" s="1" t="s">
        <v>47</v>
      </c>
      <c r="T23" s="1">
        <v>10</v>
      </c>
      <c r="U23" s="1">
        <v>2</v>
      </c>
      <c r="V23" s="1">
        <v>1</v>
      </c>
      <c r="W23" s="1">
        <v>12</v>
      </c>
      <c r="X23" s="1">
        <v>15</v>
      </c>
      <c r="Y23" s="1">
        <v>8</v>
      </c>
      <c r="Z23" s="1">
        <v>8</v>
      </c>
      <c r="AA23" s="1">
        <v>7</v>
      </c>
      <c r="AB23" s="1">
        <v>1</v>
      </c>
      <c r="AC23" s="1">
        <v>1</v>
      </c>
      <c r="AD23" s="3">
        <f t="shared" si="1"/>
        <v>6.5</v>
      </c>
      <c r="AE23" s="1" t="s">
        <v>45</v>
      </c>
      <c r="AF23" s="1">
        <v>10</v>
      </c>
      <c r="AG23" s="1" t="s">
        <v>47</v>
      </c>
      <c r="AH23" s="1" t="s">
        <v>43</v>
      </c>
      <c r="AI23" s="1" t="s">
        <v>80</v>
      </c>
      <c r="AJ23" s="1" t="s">
        <v>43</v>
      </c>
      <c r="AK23" s="1" t="s">
        <v>43</v>
      </c>
      <c r="AL23" s="1" t="s">
        <v>931</v>
      </c>
      <c r="AM23" s="1" t="s">
        <v>43</v>
      </c>
      <c r="AN23" s="1" t="s">
        <v>45</v>
      </c>
      <c r="AO23" s="1" t="s">
        <v>47</v>
      </c>
      <c r="AP23" s="241" t="s">
        <v>538</v>
      </c>
      <c r="AQ23" s="241" t="s">
        <v>47</v>
      </c>
      <c r="AR23" s="1" t="s">
        <v>1401</v>
      </c>
      <c r="AS23" s="1"/>
      <c r="AT23" s="273" t="s">
        <v>930</v>
      </c>
    </row>
    <row r="24" spans="1:53" ht="90" x14ac:dyDescent="0.25">
      <c r="A24" s="301" t="s">
        <v>406</v>
      </c>
      <c r="B24" s="232">
        <v>154115</v>
      </c>
      <c r="C24" s="232">
        <v>761784</v>
      </c>
      <c r="D24" s="139" t="s">
        <v>932</v>
      </c>
      <c r="E24" s="84"/>
      <c r="F24" s="84"/>
      <c r="G24" s="85" t="s">
        <v>619</v>
      </c>
      <c r="H24" s="85" t="s">
        <v>933</v>
      </c>
      <c r="I24" s="234">
        <v>5</v>
      </c>
      <c r="J24" s="85" t="s">
        <v>934</v>
      </c>
      <c r="K24" s="234">
        <v>5</v>
      </c>
      <c r="L24" s="23" t="s">
        <v>618</v>
      </c>
      <c r="M24" s="61"/>
      <c r="N24" s="1" t="s">
        <v>81</v>
      </c>
      <c r="O24" s="1">
        <v>20</v>
      </c>
      <c r="P24" s="1" t="s">
        <v>507</v>
      </c>
      <c r="Q24" s="1" t="s">
        <v>47</v>
      </c>
      <c r="R24" s="1" t="s">
        <v>45</v>
      </c>
      <c r="S24" s="1" t="s">
        <v>47</v>
      </c>
      <c r="T24" s="1">
        <v>10</v>
      </c>
      <c r="U24" s="1">
        <v>10</v>
      </c>
      <c r="V24" s="1">
        <v>2</v>
      </c>
      <c r="W24" s="1">
        <v>6</v>
      </c>
      <c r="X24" s="1">
        <v>2</v>
      </c>
      <c r="Y24" s="1">
        <v>11</v>
      </c>
      <c r="Z24" s="1">
        <v>5</v>
      </c>
      <c r="AA24" s="1">
        <v>4</v>
      </c>
      <c r="AB24" s="1">
        <v>1</v>
      </c>
      <c r="AC24" s="1">
        <v>1</v>
      </c>
      <c r="AD24" s="3">
        <f t="shared" si="1"/>
        <v>5.2</v>
      </c>
      <c r="AE24" s="1" t="s">
        <v>47</v>
      </c>
      <c r="AF24" s="1">
        <v>30</v>
      </c>
      <c r="AG24" s="1" t="s">
        <v>44</v>
      </c>
      <c r="AH24" s="1" t="s">
        <v>44</v>
      </c>
      <c r="AI24" s="1" t="s">
        <v>80</v>
      </c>
      <c r="AJ24" s="1" t="s">
        <v>43</v>
      </c>
      <c r="AK24" s="1" t="s">
        <v>43</v>
      </c>
      <c r="AL24" s="1" t="s">
        <v>931</v>
      </c>
      <c r="AM24" s="1" t="s">
        <v>43</v>
      </c>
      <c r="AN24" s="1" t="s">
        <v>45</v>
      </c>
      <c r="AO24" s="1" t="s">
        <v>47</v>
      </c>
      <c r="AP24" s="241" t="s">
        <v>538</v>
      </c>
      <c r="AQ24" s="241" t="s">
        <v>47</v>
      </c>
      <c r="AR24" s="1" t="s">
        <v>1401</v>
      </c>
      <c r="AS24" s="1"/>
      <c r="AT24" s="273" t="s">
        <v>935</v>
      </c>
    </row>
    <row r="25" spans="1:53" ht="180" x14ac:dyDescent="0.25">
      <c r="A25" s="301" t="s">
        <v>407</v>
      </c>
      <c r="B25" s="232">
        <v>155858</v>
      </c>
      <c r="C25" s="232">
        <v>762377</v>
      </c>
      <c r="D25" s="139" t="s">
        <v>1112</v>
      </c>
      <c r="E25" s="84"/>
      <c r="F25" s="84"/>
      <c r="G25" s="85" t="s">
        <v>1130</v>
      </c>
      <c r="H25" s="85" t="s">
        <v>1128</v>
      </c>
      <c r="I25" s="234">
        <v>20</v>
      </c>
      <c r="J25" s="85" t="s">
        <v>1129</v>
      </c>
      <c r="K25" s="234">
        <v>20</v>
      </c>
      <c r="L25" s="23" t="s">
        <v>590</v>
      </c>
      <c r="M25" s="61" t="s">
        <v>1141</v>
      </c>
      <c r="N25" s="1" t="s">
        <v>80</v>
      </c>
      <c r="O25" s="1">
        <v>85</v>
      </c>
      <c r="P25" s="1">
        <v>20</v>
      </c>
      <c r="Q25" s="1" t="s">
        <v>47</v>
      </c>
      <c r="R25" s="1" t="s">
        <v>45</v>
      </c>
      <c r="S25" s="1" t="s">
        <v>334</v>
      </c>
      <c r="T25" s="1">
        <v>1</v>
      </c>
      <c r="U25" s="1">
        <v>4</v>
      </c>
      <c r="V25" s="1">
        <v>3</v>
      </c>
      <c r="W25" s="1">
        <v>2</v>
      </c>
      <c r="X25" s="1">
        <v>3</v>
      </c>
      <c r="Y25" s="1">
        <v>5</v>
      </c>
      <c r="Z25" s="1">
        <v>4</v>
      </c>
      <c r="AA25" s="1">
        <v>4</v>
      </c>
      <c r="AB25" s="1">
        <v>10</v>
      </c>
      <c r="AC25" s="1">
        <v>2</v>
      </c>
      <c r="AD25" s="3">
        <f t="shared" si="1"/>
        <v>3.8</v>
      </c>
      <c r="AE25" s="1" t="s">
        <v>45</v>
      </c>
      <c r="AF25" s="1">
        <v>20</v>
      </c>
      <c r="AG25" s="1" t="s">
        <v>44</v>
      </c>
      <c r="AH25" s="1" t="s">
        <v>43</v>
      </c>
      <c r="AI25" s="1" t="s">
        <v>80</v>
      </c>
      <c r="AJ25" s="1" t="s">
        <v>43</v>
      </c>
      <c r="AK25" s="1" t="s">
        <v>43</v>
      </c>
      <c r="AL25" s="1" t="s">
        <v>51</v>
      </c>
      <c r="AM25" s="1" t="s">
        <v>43</v>
      </c>
      <c r="AN25" s="1" t="s">
        <v>47</v>
      </c>
      <c r="AO25" s="1" t="s">
        <v>47</v>
      </c>
      <c r="AP25" s="241" t="s">
        <v>538</v>
      </c>
      <c r="AQ25" s="1" t="s">
        <v>80</v>
      </c>
      <c r="AR25" s="1" t="s">
        <v>51</v>
      </c>
      <c r="AS25" s="1"/>
      <c r="AT25" s="273" t="s">
        <v>1474</v>
      </c>
    </row>
    <row r="26" spans="1:53" ht="60" x14ac:dyDescent="0.25">
      <c r="A26" s="301" t="s">
        <v>408</v>
      </c>
      <c r="B26" s="232">
        <v>153455</v>
      </c>
      <c r="C26" s="232">
        <v>764072</v>
      </c>
      <c r="D26" s="139" t="s">
        <v>1180</v>
      </c>
      <c r="E26" s="84"/>
      <c r="F26" s="84"/>
      <c r="G26" s="85" t="s">
        <v>1182</v>
      </c>
      <c r="H26" s="85" t="s">
        <v>1183</v>
      </c>
      <c r="I26" s="234">
        <v>205</v>
      </c>
      <c r="J26" s="85" t="s">
        <v>1184</v>
      </c>
      <c r="K26" s="234">
        <v>205</v>
      </c>
      <c r="L26" s="23" t="s">
        <v>1179</v>
      </c>
      <c r="M26" s="61"/>
      <c r="N26" s="1" t="s">
        <v>80</v>
      </c>
      <c r="O26" s="1">
        <v>60</v>
      </c>
      <c r="P26" s="1">
        <v>20</v>
      </c>
      <c r="Q26" s="1" t="s">
        <v>47</v>
      </c>
      <c r="R26" s="1" t="s">
        <v>47</v>
      </c>
      <c r="S26" s="241" t="s">
        <v>53</v>
      </c>
      <c r="T26" s="1">
        <v>1</v>
      </c>
      <c r="U26" s="1">
        <v>4</v>
      </c>
      <c r="V26" s="1">
        <v>2</v>
      </c>
      <c r="W26" s="1">
        <v>2</v>
      </c>
      <c r="X26" s="1">
        <v>1</v>
      </c>
      <c r="Y26" s="1">
        <v>1</v>
      </c>
      <c r="Z26" s="1">
        <v>1</v>
      </c>
      <c r="AA26" s="1">
        <v>1</v>
      </c>
      <c r="AB26" s="1">
        <v>4</v>
      </c>
      <c r="AC26" s="1">
        <v>2</v>
      </c>
      <c r="AD26" s="3">
        <f t="shared" si="1"/>
        <v>1.9</v>
      </c>
      <c r="AE26" s="1" t="s">
        <v>47</v>
      </c>
      <c r="AF26" s="1">
        <v>40</v>
      </c>
      <c r="AG26" s="1" t="s">
        <v>44</v>
      </c>
      <c r="AH26" s="1" t="s">
        <v>43</v>
      </c>
      <c r="AI26" s="1" t="s">
        <v>44</v>
      </c>
      <c r="AJ26" s="1" t="s">
        <v>43</v>
      </c>
      <c r="AK26" s="1" t="s">
        <v>43</v>
      </c>
      <c r="AL26" s="1" t="s">
        <v>51</v>
      </c>
      <c r="AM26" s="1" t="s">
        <v>43</v>
      </c>
      <c r="AN26" s="1" t="s">
        <v>45</v>
      </c>
      <c r="AO26" s="1" t="s">
        <v>47</v>
      </c>
      <c r="AP26" s="241" t="s">
        <v>538</v>
      </c>
      <c r="AQ26" s="1" t="s">
        <v>80</v>
      </c>
      <c r="AR26" s="1" t="s">
        <v>51</v>
      </c>
      <c r="AS26" s="1"/>
      <c r="AT26" s="273" t="s">
        <v>1185</v>
      </c>
      <c r="AV26" s="154"/>
      <c r="AW26" s="154"/>
      <c r="AX26" s="154"/>
      <c r="AY26" s="154"/>
      <c r="AZ26" s="154"/>
      <c r="BA26" s="154"/>
    </row>
    <row r="27" spans="1:53" ht="18" customHeight="1" x14ac:dyDescent="0.25">
      <c r="A27" s="301" t="s">
        <v>409</v>
      </c>
      <c r="B27" s="210">
        <v>154365</v>
      </c>
      <c r="C27" s="210">
        <v>764230</v>
      </c>
      <c r="D27" s="139" t="s">
        <v>1246</v>
      </c>
      <c r="E27" s="84"/>
      <c r="F27" s="84"/>
      <c r="G27" s="85" t="s">
        <v>1252</v>
      </c>
      <c r="H27" s="85" t="s">
        <v>1250</v>
      </c>
      <c r="I27" s="234">
        <v>240</v>
      </c>
      <c r="J27" s="85" t="s">
        <v>1251</v>
      </c>
      <c r="K27" s="234">
        <v>240</v>
      </c>
      <c r="L27" s="23" t="s">
        <v>1179</v>
      </c>
      <c r="M27" s="61"/>
      <c r="N27" s="1" t="s">
        <v>47</v>
      </c>
      <c r="O27" s="1">
        <v>20</v>
      </c>
      <c r="P27" s="1">
        <v>5</v>
      </c>
      <c r="Q27" s="1" t="s">
        <v>47</v>
      </c>
      <c r="R27" s="1" t="s">
        <v>47</v>
      </c>
      <c r="S27" s="1" t="s">
        <v>44</v>
      </c>
      <c r="T27" s="1">
        <v>2</v>
      </c>
      <c r="U27" s="1">
        <v>2</v>
      </c>
      <c r="V27" s="1">
        <v>1</v>
      </c>
      <c r="W27" s="1">
        <v>2</v>
      </c>
      <c r="X27" s="1">
        <v>1</v>
      </c>
      <c r="Y27" s="1">
        <v>1</v>
      </c>
      <c r="Z27" s="1">
        <v>1</v>
      </c>
      <c r="AA27" s="1">
        <v>3</v>
      </c>
      <c r="AB27" s="1">
        <v>3</v>
      </c>
      <c r="AC27" s="1">
        <v>2</v>
      </c>
      <c r="AD27" s="3">
        <f t="shared" si="1"/>
        <v>1.8</v>
      </c>
      <c r="AE27" s="1" t="s">
        <v>80</v>
      </c>
      <c r="AF27" s="1">
        <v>45</v>
      </c>
      <c r="AG27" s="1" t="s">
        <v>53</v>
      </c>
      <c r="AH27" s="1" t="s">
        <v>43</v>
      </c>
      <c r="AI27" s="1" t="s">
        <v>80</v>
      </c>
      <c r="AJ27" s="1" t="s">
        <v>43</v>
      </c>
      <c r="AK27" s="1" t="s">
        <v>43</v>
      </c>
      <c r="AL27" s="1" t="s">
        <v>51</v>
      </c>
      <c r="AM27" s="1" t="s">
        <v>43</v>
      </c>
      <c r="AN27" s="1" t="s">
        <v>45</v>
      </c>
      <c r="AO27" s="1" t="s">
        <v>47</v>
      </c>
      <c r="AP27" s="241" t="s">
        <v>538</v>
      </c>
      <c r="AQ27" s="1" t="s">
        <v>80</v>
      </c>
      <c r="AR27" s="1" t="s">
        <v>51</v>
      </c>
      <c r="AS27" s="1"/>
      <c r="AT27" s="110" t="s">
        <v>1253</v>
      </c>
      <c r="AV27" s="154"/>
      <c r="AW27" s="154"/>
      <c r="AX27" s="154"/>
      <c r="AY27" s="154"/>
      <c r="AZ27" s="154"/>
      <c r="BA27" s="154"/>
    </row>
    <row r="28" spans="1:53" ht="18" customHeight="1" x14ac:dyDescent="0.25">
      <c r="A28" s="233" t="s">
        <v>410</v>
      </c>
      <c r="B28" s="300"/>
      <c r="C28" s="300"/>
      <c r="D28" s="141"/>
      <c r="E28" s="84"/>
      <c r="F28" s="84"/>
      <c r="G28" s="85"/>
      <c r="H28" s="85"/>
      <c r="I28" s="85"/>
      <c r="J28" s="85"/>
      <c r="K28" s="85"/>
      <c r="L28" s="23"/>
      <c r="M28" s="61"/>
      <c r="N28" s="1"/>
      <c r="O28" s="1"/>
      <c r="P28" s="1"/>
      <c r="Q28" s="1"/>
      <c r="R28" s="1"/>
      <c r="S28" s="1"/>
      <c r="T28" s="1"/>
      <c r="U28" s="1"/>
      <c r="V28" s="1"/>
      <c r="W28" s="1"/>
      <c r="X28" s="1"/>
      <c r="Y28" s="1"/>
      <c r="Z28" s="1"/>
      <c r="AA28" s="1"/>
      <c r="AB28" s="1"/>
      <c r="AC28" s="1"/>
      <c r="AD28" s="3">
        <f t="shared" si="1"/>
        <v>0</v>
      </c>
      <c r="AE28" s="1"/>
      <c r="AF28" s="1"/>
      <c r="AG28" s="1"/>
      <c r="AH28" s="1"/>
      <c r="AI28" s="1"/>
      <c r="AJ28" s="1"/>
      <c r="AK28" s="1"/>
      <c r="AL28" s="1"/>
      <c r="AM28" s="1"/>
      <c r="AN28" s="1"/>
      <c r="AO28" s="215"/>
      <c r="AP28" s="215"/>
      <c r="AQ28" s="215"/>
      <c r="AR28" s="215"/>
      <c r="AS28" s="215"/>
    </row>
    <row r="29" spans="1:53" ht="18" customHeight="1" x14ac:dyDescent="0.25">
      <c r="A29" s="233" t="s">
        <v>411</v>
      </c>
      <c r="B29" s="232"/>
      <c r="C29" s="232"/>
      <c r="D29" s="139"/>
      <c r="E29" s="84"/>
      <c r="F29" s="84"/>
      <c r="G29" s="85"/>
      <c r="H29" s="85"/>
      <c r="I29" s="85"/>
      <c r="J29" s="85"/>
      <c r="K29" s="85"/>
      <c r="L29" s="23"/>
      <c r="M29" s="61"/>
      <c r="N29" s="1"/>
      <c r="O29" s="1"/>
      <c r="P29" s="1"/>
      <c r="Q29" s="1"/>
      <c r="R29" s="1"/>
      <c r="S29" s="1"/>
      <c r="T29" s="1"/>
      <c r="U29" s="1"/>
      <c r="V29" s="1"/>
      <c r="W29" s="1"/>
      <c r="X29" s="1"/>
      <c r="Y29" s="1"/>
      <c r="Z29" s="1"/>
      <c r="AA29" s="1"/>
      <c r="AB29" s="1"/>
      <c r="AC29" s="1"/>
      <c r="AD29" s="3">
        <f t="shared" si="1"/>
        <v>0</v>
      </c>
      <c r="AE29" s="1"/>
      <c r="AF29" s="1"/>
      <c r="AG29" s="1"/>
      <c r="AH29" s="1"/>
      <c r="AI29" s="1"/>
      <c r="AJ29" s="1"/>
      <c r="AK29" s="1"/>
      <c r="AL29" s="1"/>
      <c r="AM29" s="1"/>
      <c r="AN29" s="1"/>
      <c r="AO29" s="215"/>
      <c r="AP29" s="215"/>
      <c r="AQ29" s="215"/>
      <c r="AR29" s="215"/>
      <c r="AS29" s="215"/>
    </row>
    <row r="30" spans="1:53" ht="18" customHeight="1" x14ac:dyDescent="0.25">
      <c r="A30" s="233" t="s">
        <v>412</v>
      </c>
      <c r="B30" s="232"/>
      <c r="C30" s="232"/>
      <c r="D30" s="139"/>
      <c r="E30" s="84"/>
      <c r="F30" s="84"/>
      <c r="G30" s="85"/>
      <c r="H30" s="85"/>
      <c r="I30" s="85"/>
      <c r="J30" s="85"/>
      <c r="K30" s="85"/>
      <c r="L30" s="23"/>
      <c r="M30" s="61"/>
      <c r="N30" s="1"/>
      <c r="O30" s="1"/>
      <c r="P30" s="1"/>
      <c r="Q30" s="1"/>
      <c r="R30" s="1"/>
      <c r="S30" s="1"/>
      <c r="T30" s="1"/>
      <c r="U30" s="1"/>
      <c r="V30" s="1"/>
      <c r="W30" s="1"/>
      <c r="X30" s="1"/>
      <c r="Y30" s="1"/>
      <c r="Z30" s="1"/>
      <c r="AA30" s="1"/>
      <c r="AB30" s="1"/>
      <c r="AC30" s="1"/>
      <c r="AD30" s="3">
        <f t="shared" si="1"/>
        <v>0</v>
      </c>
      <c r="AE30" s="1"/>
      <c r="AF30" s="1"/>
      <c r="AG30" s="1"/>
      <c r="AH30" s="1"/>
      <c r="AI30" s="1"/>
      <c r="AJ30" s="1"/>
      <c r="AK30" s="1"/>
      <c r="AL30" s="1"/>
      <c r="AM30" s="1"/>
      <c r="AN30" s="1"/>
      <c r="AO30" s="215"/>
      <c r="AP30" s="215"/>
      <c r="AQ30" s="215"/>
      <c r="AR30" s="215"/>
      <c r="AS30" s="215"/>
    </row>
    <row r="31" spans="1:53" ht="18" customHeight="1" x14ac:dyDescent="0.25">
      <c r="A31" s="233" t="s">
        <v>413</v>
      </c>
      <c r="B31" s="232"/>
      <c r="C31" s="232"/>
      <c r="D31" s="139"/>
      <c r="E31" s="84"/>
      <c r="F31" s="84"/>
      <c r="G31" s="85"/>
      <c r="H31" s="85"/>
      <c r="I31" s="85"/>
      <c r="J31" s="85"/>
      <c r="K31" s="85"/>
      <c r="L31" s="23"/>
      <c r="M31" s="61"/>
      <c r="N31" s="1"/>
      <c r="O31" s="1"/>
      <c r="P31" s="1"/>
      <c r="Q31" s="1"/>
      <c r="R31" s="1"/>
      <c r="S31" s="1"/>
      <c r="T31" s="1"/>
      <c r="U31" s="1"/>
      <c r="V31" s="1"/>
      <c r="W31" s="1"/>
      <c r="X31" s="1"/>
      <c r="Y31" s="1"/>
      <c r="Z31" s="1"/>
      <c r="AA31" s="1"/>
      <c r="AB31" s="1"/>
      <c r="AC31" s="1"/>
      <c r="AD31" s="3">
        <f t="shared" si="1"/>
        <v>0</v>
      </c>
      <c r="AE31" s="1"/>
      <c r="AF31" s="1"/>
      <c r="AG31" s="1"/>
      <c r="AH31" s="1"/>
      <c r="AI31" s="1"/>
      <c r="AJ31" s="1"/>
      <c r="AK31" s="1"/>
      <c r="AL31" s="1"/>
      <c r="AM31" s="1"/>
      <c r="AN31" s="1"/>
      <c r="AO31" s="215"/>
      <c r="AP31" s="215"/>
      <c r="AQ31" s="215"/>
      <c r="AR31" s="215"/>
      <c r="AS31" s="215"/>
    </row>
    <row r="32" spans="1:53" ht="18" customHeight="1" x14ac:dyDescent="0.25">
      <c r="A32" s="233" t="s">
        <v>414</v>
      </c>
      <c r="B32" s="232"/>
      <c r="C32" s="232"/>
      <c r="D32" s="139"/>
      <c r="E32" s="84"/>
      <c r="F32" s="84"/>
      <c r="G32" s="85"/>
      <c r="H32" s="85"/>
      <c r="I32" s="85"/>
      <c r="J32" s="85"/>
      <c r="K32" s="85"/>
      <c r="L32" s="23"/>
      <c r="M32" s="61"/>
      <c r="N32" s="1"/>
      <c r="O32" s="1"/>
      <c r="P32" s="1"/>
      <c r="Q32" s="1"/>
      <c r="R32" s="1"/>
      <c r="S32" s="1"/>
      <c r="T32" s="1"/>
      <c r="U32" s="1"/>
      <c r="V32" s="1"/>
      <c r="W32" s="1"/>
      <c r="X32" s="1"/>
      <c r="Y32" s="1"/>
      <c r="Z32" s="1"/>
      <c r="AA32" s="1"/>
      <c r="AB32" s="1"/>
      <c r="AC32" s="1"/>
      <c r="AD32" s="3">
        <f t="shared" si="1"/>
        <v>0</v>
      </c>
      <c r="AE32" s="1"/>
      <c r="AF32" s="1"/>
      <c r="AG32" s="1"/>
      <c r="AH32" s="1"/>
      <c r="AI32" s="1"/>
      <c r="AJ32" s="1"/>
      <c r="AK32" s="1"/>
      <c r="AL32" s="1"/>
      <c r="AM32" s="1"/>
      <c r="AN32" s="1"/>
      <c r="AO32" s="215"/>
      <c r="AP32" s="215"/>
      <c r="AQ32" s="215"/>
      <c r="AR32" s="215"/>
      <c r="AS32" s="215"/>
    </row>
    <row r="33" spans="1:45" ht="18" customHeight="1" x14ac:dyDescent="0.25">
      <c r="A33" s="233" t="s">
        <v>415</v>
      </c>
      <c r="B33" s="232"/>
      <c r="C33" s="232"/>
      <c r="D33" s="139"/>
      <c r="E33" s="84"/>
      <c r="F33" s="84"/>
      <c r="G33" s="85"/>
      <c r="H33" s="85"/>
      <c r="I33" s="85"/>
      <c r="J33" s="85"/>
      <c r="K33" s="85"/>
      <c r="L33" s="23"/>
      <c r="M33" s="61"/>
      <c r="N33" s="1"/>
      <c r="O33" s="1"/>
      <c r="P33" s="1"/>
      <c r="Q33" s="1"/>
      <c r="R33" s="1"/>
      <c r="S33" s="1"/>
      <c r="T33" s="1"/>
      <c r="U33" s="1"/>
      <c r="V33" s="1"/>
      <c r="W33" s="1"/>
      <c r="X33" s="1"/>
      <c r="Y33" s="1"/>
      <c r="Z33" s="1"/>
      <c r="AA33" s="1"/>
      <c r="AB33" s="1"/>
      <c r="AC33" s="1"/>
      <c r="AD33" s="3">
        <f t="shared" si="1"/>
        <v>0</v>
      </c>
      <c r="AE33" s="1"/>
      <c r="AF33" s="1"/>
      <c r="AG33" s="1"/>
      <c r="AH33" s="1"/>
      <c r="AI33" s="1"/>
      <c r="AJ33" s="1"/>
      <c r="AK33" s="1"/>
      <c r="AL33" s="1"/>
      <c r="AM33" s="1"/>
      <c r="AN33" s="1"/>
      <c r="AO33" s="215"/>
      <c r="AP33" s="215"/>
      <c r="AQ33" s="215"/>
      <c r="AR33" s="215"/>
      <c r="AS33" s="215"/>
    </row>
    <row r="34" spans="1:45" ht="18" customHeight="1" x14ac:dyDescent="0.25">
      <c r="A34" s="233" t="s">
        <v>416</v>
      </c>
      <c r="B34" s="232"/>
      <c r="C34" s="232"/>
      <c r="D34" s="139"/>
      <c r="E34" s="84"/>
      <c r="F34" s="84"/>
      <c r="G34" s="85"/>
      <c r="H34" s="85"/>
      <c r="I34" s="85"/>
      <c r="J34" s="85"/>
      <c r="K34" s="85"/>
      <c r="L34" s="23"/>
      <c r="M34" s="61"/>
      <c r="N34" s="1"/>
      <c r="O34" s="1"/>
      <c r="P34" s="1"/>
      <c r="Q34" s="1"/>
      <c r="R34" s="1"/>
      <c r="S34" s="1"/>
      <c r="T34" s="1"/>
      <c r="U34" s="1"/>
      <c r="V34" s="1"/>
      <c r="W34" s="1"/>
      <c r="X34" s="1"/>
      <c r="Y34" s="1"/>
      <c r="Z34" s="1"/>
      <c r="AA34" s="1"/>
      <c r="AB34" s="1"/>
      <c r="AC34" s="1"/>
      <c r="AD34" s="3">
        <f t="shared" si="1"/>
        <v>0</v>
      </c>
      <c r="AE34" s="1"/>
      <c r="AF34" s="1"/>
      <c r="AG34" s="1"/>
      <c r="AH34" s="1"/>
      <c r="AI34" s="1"/>
      <c r="AJ34" s="1"/>
      <c r="AK34" s="1"/>
      <c r="AL34" s="1"/>
      <c r="AM34" s="1"/>
      <c r="AN34" s="1"/>
      <c r="AO34" s="215"/>
      <c r="AP34" s="215"/>
      <c r="AQ34" s="215"/>
      <c r="AR34" s="215"/>
      <c r="AS34" s="215"/>
    </row>
    <row r="35" spans="1:45" ht="18" customHeight="1" x14ac:dyDescent="0.25">
      <c r="A35" s="233" t="s">
        <v>417</v>
      </c>
      <c r="B35" s="232"/>
      <c r="C35" s="232"/>
      <c r="D35" s="139"/>
      <c r="E35" s="84"/>
      <c r="F35" s="84"/>
      <c r="G35" s="85"/>
      <c r="H35" s="85"/>
      <c r="I35" s="85"/>
      <c r="J35" s="85"/>
      <c r="K35" s="85"/>
      <c r="L35" s="23"/>
      <c r="M35" s="61"/>
      <c r="N35" s="1"/>
      <c r="O35" s="1"/>
      <c r="P35" s="1"/>
      <c r="Q35" s="1"/>
      <c r="R35" s="1"/>
      <c r="S35" s="1"/>
      <c r="T35" s="1"/>
      <c r="U35" s="1"/>
      <c r="V35" s="1"/>
      <c r="W35" s="1"/>
      <c r="X35" s="1"/>
      <c r="Y35" s="1"/>
      <c r="Z35" s="1"/>
      <c r="AA35" s="1"/>
      <c r="AB35" s="1"/>
      <c r="AC35" s="1"/>
      <c r="AD35" s="3">
        <f t="shared" si="1"/>
        <v>0</v>
      </c>
      <c r="AE35" s="1"/>
      <c r="AF35" s="1"/>
      <c r="AG35" s="1"/>
      <c r="AH35" s="1"/>
      <c r="AI35" s="1"/>
      <c r="AJ35" s="1"/>
      <c r="AK35" s="1"/>
      <c r="AL35" s="1"/>
      <c r="AM35" s="1"/>
      <c r="AN35" s="1"/>
      <c r="AO35" s="215"/>
      <c r="AP35" s="215"/>
      <c r="AQ35" s="215"/>
      <c r="AR35" s="215"/>
      <c r="AS35" s="215"/>
    </row>
    <row r="36" spans="1:45" ht="18" customHeight="1" x14ac:dyDescent="0.25">
      <c r="A36" s="233" t="s">
        <v>418</v>
      </c>
      <c r="B36" s="232"/>
      <c r="C36" s="232"/>
      <c r="D36" s="139"/>
      <c r="E36" s="84"/>
      <c r="F36" s="84"/>
      <c r="G36" s="85"/>
      <c r="H36" s="85"/>
      <c r="I36" s="85"/>
      <c r="J36" s="85"/>
      <c r="K36" s="85"/>
      <c r="L36" s="23"/>
      <c r="M36" s="23"/>
      <c r="N36" s="1"/>
      <c r="O36" s="1"/>
      <c r="P36" s="1"/>
      <c r="Q36" s="1"/>
      <c r="R36" s="1"/>
      <c r="S36" s="1"/>
      <c r="T36" s="1"/>
      <c r="U36" s="1"/>
      <c r="V36" s="1"/>
      <c r="W36" s="1"/>
      <c r="X36" s="1"/>
      <c r="Y36" s="1"/>
      <c r="Z36" s="1"/>
      <c r="AA36" s="1"/>
      <c r="AB36" s="1"/>
      <c r="AC36" s="1"/>
      <c r="AD36" s="3">
        <f t="shared" si="1"/>
        <v>0</v>
      </c>
      <c r="AE36" s="1"/>
      <c r="AF36" s="1"/>
      <c r="AG36" s="1"/>
      <c r="AH36" s="1"/>
      <c r="AI36" s="1"/>
      <c r="AJ36" s="1"/>
      <c r="AK36" s="1"/>
      <c r="AL36" s="1"/>
      <c r="AM36" s="1"/>
      <c r="AN36" s="1"/>
      <c r="AO36" s="215"/>
      <c r="AP36" s="215"/>
      <c r="AQ36" s="215"/>
      <c r="AR36" s="215"/>
      <c r="AS36" s="215"/>
    </row>
    <row r="37" spans="1:45" ht="18" customHeight="1" x14ac:dyDescent="0.25">
      <c r="A37" s="233" t="s">
        <v>419</v>
      </c>
      <c r="B37" s="232"/>
      <c r="C37" s="232"/>
      <c r="D37" s="139"/>
      <c r="E37" s="84"/>
      <c r="F37" s="84"/>
      <c r="G37" s="85"/>
      <c r="H37" s="85"/>
      <c r="I37" s="85"/>
      <c r="J37" s="85"/>
      <c r="K37" s="85"/>
      <c r="L37" s="23"/>
      <c r="M37" s="23"/>
      <c r="N37" s="1"/>
      <c r="O37" s="1"/>
      <c r="P37" s="1"/>
      <c r="Q37" s="1"/>
      <c r="R37" s="1"/>
      <c r="S37" s="1"/>
      <c r="T37" s="1"/>
      <c r="U37" s="1"/>
      <c r="V37" s="1"/>
      <c r="W37" s="1"/>
      <c r="X37" s="1"/>
      <c r="Y37" s="1"/>
      <c r="Z37" s="1"/>
      <c r="AA37" s="1"/>
      <c r="AB37" s="1"/>
      <c r="AC37" s="1"/>
      <c r="AD37" s="3">
        <f t="shared" si="1"/>
        <v>0</v>
      </c>
      <c r="AE37" s="1"/>
      <c r="AF37" s="1"/>
      <c r="AG37" s="1"/>
      <c r="AH37" s="1"/>
      <c r="AI37" s="1"/>
      <c r="AJ37" s="1"/>
      <c r="AK37" s="1"/>
      <c r="AL37" s="1"/>
      <c r="AM37" s="1"/>
      <c r="AN37" s="1"/>
      <c r="AO37" s="215"/>
      <c r="AP37" s="215"/>
      <c r="AQ37" s="215"/>
      <c r="AR37" s="215"/>
      <c r="AS37" s="215"/>
    </row>
    <row r="38" spans="1:45" ht="18" customHeight="1" x14ac:dyDescent="0.25">
      <c r="A38" s="233" t="s">
        <v>420</v>
      </c>
      <c r="B38" s="232"/>
      <c r="C38" s="232"/>
      <c r="D38" s="139"/>
      <c r="E38" s="84"/>
      <c r="F38" s="84"/>
      <c r="G38" s="85"/>
      <c r="H38" s="85"/>
      <c r="I38" s="85"/>
      <c r="J38" s="85"/>
      <c r="K38" s="85"/>
      <c r="L38" s="23"/>
      <c r="M38" s="23"/>
      <c r="N38" s="1"/>
      <c r="O38" s="1"/>
      <c r="P38" s="1"/>
      <c r="Q38" s="1"/>
      <c r="R38" s="1"/>
      <c r="S38" s="1"/>
      <c r="T38" s="1"/>
      <c r="U38" s="1"/>
      <c r="V38" s="1"/>
      <c r="W38" s="1"/>
      <c r="X38" s="1"/>
      <c r="Y38" s="1"/>
      <c r="Z38" s="1"/>
      <c r="AA38" s="1"/>
      <c r="AB38" s="1"/>
      <c r="AC38" s="1"/>
      <c r="AD38" s="3">
        <f t="shared" si="1"/>
        <v>0</v>
      </c>
      <c r="AE38" s="1"/>
      <c r="AF38" s="1"/>
      <c r="AG38" s="1"/>
      <c r="AH38" s="1"/>
      <c r="AI38" s="1"/>
      <c r="AJ38" s="1"/>
      <c r="AK38" s="1"/>
      <c r="AL38" s="1"/>
      <c r="AM38" s="1"/>
      <c r="AN38" s="1"/>
      <c r="AO38" s="215"/>
      <c r="AP38" s="215"/>
      <c r="AQ38" s="215"/>
      <c r="AR38" s="215"/>
      <c r="AS38" s="215"/>
    </row>
    <row r="39" spans="1:45" ht="18" customHeight="1" x14ac:dyDescent="0.25">
      <c r="A39" s="233" t="s">
        <v>421</v>
      </c>
      <c r="B39" s="232"/>
      <c r="C39" s="232"/>
      <c r="D39" s="139"/>
      <c r="E39" s="84"/>
      <c r="F39" s="84"/>
      <c r="G39" s="85"/>
      <c r="H39" s="85"/>
      <c r="I39" s="85"/>
      <c r="J39" s="85"/>
      <c r="K39" s="85"/>
      <c r="L39" s="23"/>
      <c r="M39" s="23"/>
      <c r="N39" s="1"/>
      <c r="O39" s="1"/>
      <c r="P39" s="1"/>
      <c r="Q39" s="1"/>
      <c r="R39" s="1"/>
      <c r="S39" s="1"/>
      <c r="T39" s="1"/>
      <c r="U39" s="1"/>
      <c r="V39" s="1"/>
      <c r="W39" s="1"/>
      <c r="X39" s="1"/>
      <c r="Y39" s="1"/>
      <c r="Z39" s="1"/>
      <c r="AA39" s="1"/>
      <c r="AB39" s="1"/>
      <c r="AC39" s="1"/>
      <c r="AD39" s="3">
        <f t="shared" si="1"/>
        <v>0</v>
      </c>
      <c r="AE39" s="1"/>
      <c r="AF39" s="1"/>
      <c r="AG39" s="1"/>
      <c r="AH39" s="1"/>
      <c r="AI39" s="1"/>
      <c r="AJ39" s="1"/>
      <c r="AK39" s="1"/>
      <c r="AL39" s="1"/>
      <c r="AM39" s="1"/>
      <c r="AN39" s="1"/>
      <c r="AO39" s="215"/>
      <c r="AP39" s="215"/>
      <c r="AQ39" s="215"/>
      <c r="AR39" s="215"/>
      <c r="AS39" s="215"/>
    </row>
    <row r="40" spans="1:45" ht="18" customHeight="1" x14ac:dyDescent="0.25">
      <c r="A40" s="233" t="s">
        <v>422</v>
      </c>
      <c r="B40" s="232"/>
      <c r="C40" s="232"/>
      <c r="D40" s="139"/>
      <c r="E40" s="84"/>
      <c r="F40" s="84"/>
      <c r="G40" s="85"/>
      <c r="H40" s="85"/>
      <c r="I40" s="85"/>
      <c r="J40" s="85"/>
      <c r="K40" s="85"/>
      <c r="L40" s="23"/>
      <c r="M40" s="23"/>
      <c r="N40" s="1"/>
      <c r="O40" s="1"/>
      <c r="P40" s="1"/>
      <c r="Q40" s="1"/>
      <c r="R40" s="1"/>
      <c r="S40" s="1"/>
      <c r="T40" s="1"/>
      <c r="U40" s="1"/>
      <c r="V40" s="1"/>
      <c r="W40" s="1"/>
      <c r="X40" s="1"/>
      <c r="Y40" s="1"/>
      <c r="Z40" s="1"/>
      <c r="AA40" s="1"/>
      <c r="AB40" s="1"/>
      <c r="AC40" s="1"/>
      <c r="AD40" s="3">
        <f t="shared" si="1"/>
        <v>0</v>
      </c>
      <c r="AE40" s="1"/>
      <c r="AF40" s="1"/>
      <c r="AG40" s="1"/>
      <c r="AH40" s="1"/>
      <c r="AI40" s="1"/>
      <c r="AJ40" s="1"/>
      <c r="AK40" s="1"/>
      <c r="AL40" s="1"/>
      <c r="AM40" s="1"/>
      <c r="AN40" s="1"/>
      <c r="AO40" s="215"/>
      <c r="AP40" s="215"/>
      <c r="AQ40" s="215"/>
      <c r="AR40" s="215"/>
      <c r="AS40" s="215"/>
    </row>
    <row r="41" spans="1:45" ht="18" customHeight="1" x14ac:dyDescent="0.25">
      <c r="A41" s="233" t="s">
        <v>423</v>
      </c>
      <c r="B41" s="232"/>
      <c r="C41" s="232"/>
      <c r="D41" s="139"/>
      <c r="E41" s="84"/>
      <c r="F41" s="84"/>
      <c r="G41" s="85"/>
      <c r="H41" s="85"/>
      <c r="I41" s="85"/>
      <c r="J41" s="85"/>
      <c r="K41" s="85"/>
      <c r="L41" s="23"/>
      <c r="M41" s="23"/>
      <c r="N41" s="1"/>
      <c r="O41" s="1"/>
      <c r="P41" s="1"/>
      <c r="Q41" s="1"/>
      <c r="R41" s="1"/>
      <c r="S41" s="1"/>
      <c r="T41" s="1"/>
      <c r="U41" s="1"/>
      <c r="V41" s="1"/>
      <c r="W41" s="1"/>
      <c r="X41" s="1"/>
      <c r="Y41" s="1"/>
      <c r="Z41" s="1"/>
      <c r="AA41" s="1"/>
      <c r="AB41" s="1"/>
      <c r="AC41" s="1"/>
      <c r="AD41" s="3">
        <f t="shared" si="1"/>
        <v>0</v>
      </c>
      <c r="AE41" s="1"/>
      <c r="AF41" s="1"/>
      <c r="AG41" s="1"/>
      <c r="AH41" s="1"/>
      <c r="AI41" s="1"/>
      <c r="AJ41" s="1"/>
      <c r="AK41" s="1"/>
      <c r="AL41" s="1"/>
      <c r="AM41" s="1"/>
      <c r="AN41" s="1"/>
      <c r="AO41" s="215"/>
      <c r="AP41" s="215"/>
      <c r="AQ41" s="215"/>
      <c r="AR41" s="215"/>
      <c r="AS41" s="215"/>
    </row>
    <row r="42" spans="1:45" ht="16.5" customHeight="1" x14ac:dyDescent="0.25">
      <c r="D42" s="240"/>
      <c r="N42" t="s">
        <v>44</v>
      </c>
      <c r="Q42" t="s">
        <v>44</v>
      </c>
      <c r="R42" t="s">
        <v>44</v>
      </c>
      <c r="S42" t="s">
        <v>44</v>
      </c>
      <c r="AE42" t="s">
        <v>44</v>
      </c>
      <c r="AG42" t="s">
        <v>44</v>
      </c>
      <c r="AH42" t="s">
        <v>44</v>
      </c>
      <c r="AI42" t="s">
        <v>44</v>
      </c>
      <c r="AJ42" t="s">
        <v>44</v>
      </c>
      <c r="AK42" t="s">
        <v>44</v>
      </c>
      <c r="AL42" t="s">
        <v>51</v>
      </c>
      <c r="AM42" t="s">
        <v>52</v>
      </c>
      <c r="AN42" t="s">
        <v>44</v>
      </c>
    </row>
    <row r="43" spans="1:45" ht="16.5" customHeight="1" x14ac:dyDescent="0.25">
      <c r="D43" s="240"/>
      <c r="N43" t="s">
        <v>80</v>
      </c>
      <c r="Q43" t="s">
        <v>80</v>
      </c>
      <c r="R43" t="s">
        <v>47</v>
      </c>
      <c r="S43" t="s">
        <v>334</v>
      </c>
      <c r="AE43" t="s">
        <v>80</v>
      </c>
      <c r="AG43" t="s">
        <v>80</v>
      </c>
      <c r="AH43" t="s">
        <v>334</v>
      </c>
      <c r="AI43" t="s">
        <v>80</v>
      </c>
      <c r="AJ43" t="s">
        <v>47</v>
      </c>
      <c r="AK43" t="s">
        <v>47</v>
      </c>
      <c r="AL43" t="s">
        <v>503</v>
      </c>
      <c r="AM43" t="s">
        <v>43</v>
      </c>
      <c r="AN43" t="s">
        <v>47</v>
      </c>
    </row>
    <row r="44" spans="1:45" ht="16.5" customHeight="1" x14ac:dyDescent="0.25">
      <c r="D44" s="240"/>
      <c r="N44" t="s">
        <v>47</v>
      </c>
      <c r="Q44" t="s">
        <v>47</v>
      </c>
      <c r="R44" t="s">
        <v>53</v>
      </c>
      <c r="S44" t="s">
        <v>47</v>
      </c>
      <c r="AE44" t="s">
        <v>47</v>
      </c>
      <c r="AG44" t="s">
        <v>47</v>
      </c>
      <c r="AH44" t="s">
        <v>47</v>
      </c>
      <c r="AI44" t="s">
        <v>47</v>
      </c>
      <c r="AJ44" t="s">
        <v>45</v>
      </c>
      <c r="AK44" t="s">
        <v>45</v>
      </c>
      <c r="AL44" t="s">
        <v>754</v>
      </c>
      <c r="AN44" t="s">
        <v>81</v>
      </c>
    </row>
    <row r="45" spans="1:45" ht="16.5" customHeight="1" x14ac:dyDescent="0.25">
      <c r="D45" s="240"/>
      <c r="N45" t="s">
        <v>81</v>
      </c>
      <c r="Q45" t="s">
        <v>45</v>
      </c>
      <c r="R45" t="s">
        <v>80</v>
      </c>
      <c r="S45" t="s">
        <v>45</v>
      </c>
      <c r="AE45" t="s">
        <v>45</v>
      </c>
      <c r="AG45" t="s">
        <v>53</v>
      </c>
      <c r="AH45" t="s">
        <v>81</v>
      </c>
      <c r="AI45" t="s">
        <v>45</v>
      </c>
      <c r="AJ45" t="s">
        <v>43</v>
      </c>
      <c r="AK45" t="s">
        <v>43</v>
      </c>
      <c r="AL45" t="s">
        <v>931</v>
      </c>
      <c r="AN45" t="s">
        <v>45</v>
      </c>
    </row>
    <row r="46" spans="1:45" ht="42.75" customHeight="1" x14ac:dyDescent="0.25">
      <c r="N46" t="s">
        <v>45</v>
      </c>
      <c r="Q46" t="s">
        <v>43</v>
      </c>
      <c r="R46" t="s">
        <v>81</v>
      </c>
      <c r="S46" t="s">
        <v>53</v>
      </c>
      <c r="AG46" t="s">
        <v>45</v>
      </c>
      <c r="AH46" t="s">
        <v>43</v>
      </c>
      <c r="AI46" t="s">
        <v>43</v>
      </c>
      <c r="AL46" t="s">
        <v>49</v>
      </c>
      <c r="AN46" t="s">
        <v>53</v>
      </c>
    </row>
    <row r="47" spans="1:45" ht="42.75" customHeight="1" x14ac:dyDescent="0.25">
      <c r="R47" t="s">
        <v>45</v>
      </c>
      <c r="AL47" t="s">
        <v>53</v>
      </c>
    </row>
  </sheetData>
  <mergeCells count="6">
    <mergeCell ref="E1:F1"/>
    <mergeCell ref="L2:M2"/>
    <mergeCell ref="N1:AK1"/>
    <mergeCell ref="AL1:AM1"/>
    <mergeCell ref="N2:O2"/>
    <mergeCell ref="S2:AD2"/>
  </mergeCells>
  <dataValidations count="13">
    <dataValidation type="list" allowBlank="1" showInputMessage="1" showErrorMessage="1" sqref="AJ5:AJ41">
      <formula1>$AJ$42:$AJ$45</formula1>
    </dataValidation>
    <dataValidation type="list" allowBlank="1" showInputMessage="1" showErrorMessage="1" sqref="AK5:AK41">
      <formula1>$AK$42:$AK$45</formula1>
    </dataValidation>
    <dataValidation type="list" allowBlank="1" showInputMessage="1" showErrorMessage="1" sqref="AM5:AM41">
      <formula1>$AM$42:$AM$43</formula1>
    </dataValidation>
    <dataValidation type="list" allowBlank="1" showInputMessage="1" showErrorMessage="1" sqref="Q5:Q41">
      <formula1>$Q$42:$Q$46</formula1>
    </dataValidation>
    <dataValidation type="list" allowBlank="1" showInputMessage="1" showErrorMessage="1" sqref="AN5:AN41 AO28:AS41">
      <formula1>$AN$42:$AN$46</formula1>
    </dataValidation>
    <dataValidation type="list" allowBlank="1" showInputMessage="1" showErrorMessage="1" sqref="AH5:AH41">
      <formula1>$AH$42:$AH$46</formula1>
    </dataValidation>
    <dataValidation type="list" allowBlank="1" showInputMessage="1" showErrorMessage="1" sqref="R5:R41">
      <formula1>$R$42:$R$47</formula1>
    </dataValidation>
    <dataValidation type="list" allowBlank="1" showInputMessage="1" showErrorMessage="1" sqref="S5:S41">
      <formula1>$S$42:$S$46</formula1>
    </dataValidation>
    <dataValidation type="list" allowBlank="1" showInputMessage="1" showErrorMessage="1" sqref="AE5:AE41">
      <formula1>$AE$42:$AE$45</formula1>
    </dataValidation>
    <dataValidation type="list" allowBlank="1" showInputMessage="1" showErrorMessage="1" sqref="AI5:AI41">
      <formula1>$AI$42:$AI$46</formula1>
    </dataValidation>
    <dataValidation type="list" allowBlank="1" showInputMessage="1" showErrorMessage="1" sqref="AR6 AL5:AL7 AL9:AL41">
      <formula1>$AL$42:$AL$47</formula1>
    </dataValidation>
    <dataValidation type="list" allowBlank="1" showInputMessage="1" showErrorMessage="1" sqref="N5:N41">
      <formula1>$N$42:$N$46</formula1>
    </dataValidation>
    <dataValidation type="list" allowBlank="1" showInputMessage="1" showErrorMessage="1" sqref="AG5:AG41">
      <formula1>$AG$42:$AG$46</formula1>
    </dataValidation>
  </dataValidations>
  <pageMargins left="0.7" right="0.7" top="0.75" bottom="0.75" header="0.3" footer="0.3"/>
  <pageSetup paperSize="9" orientation="portrait" horizontalDpi="4294967293"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W51"/>
  <sheetViews>
    <sheetView zoomScaleNormal="100" workbookViewId="0">
      <pane xSplit="3" ySplit="4" topLeftCell="D39" activePane="bottomRight" state="frozen"/>
      <selection pane="topRight" activeCell="D1" sqref="D1"/>
      <selection pane="bottomLeft" activeCell="A5" sqref="A5"/>
      <selection pane="bottomRight" activeCell="A5" sqref="A5:K41"/>
    </sheetView>
  </sheetViews>
  <sheetFormatPr defaultRowHeight="15" x14ac:dyDescent="0.25"/>
  <cols>
    <col min="1" max="1" width="7.140625" style="86" customWidth="1"/>
    <col min="2" max="2" width="8.28515625" style="87" customWidth="1"/>
    <col min="3" max="6" width="9.5703125" style="87" customWidth="1"/>
    <col min="7" max="7" width="16.7109375" style="87" customWidth="1"/>
    <col min="8" max="8" width="9.140625" style="87" customWidth="1"/>
    <col min="9" max="9" width="5.42578125" style="87" customWidth="1"/>
    <col min="10" max="10" width="9.140625" style="87" customWidth="1"/>
    <col min="11" max="11" width="5.28515625" style="87" customWidth="1"/>
    <col min="12" max="12" width="10.42578125" style="7" customWidth="1"/>
    <col min="13" max="13" width="12.28515625" style="7" customWidth="1"/>
    <col min="14" max="14" width="7.85546875" customWidth="1"/>
    <col min="15" max="24" width="4.28515625" customWidth="1"/>
    <col min="25" max="25" width="6.5703125" customWidth="1"/>
    <col min="26" max="26" width="10.140625" customWidth="1"/>
    <col min="27" max="27" width="16.140625" customWidth="1"/>
    <col min="28" max="32" width="11.42578125" customWidth="1"/>
    <col min="33" max="33" width="21.28515625" customWidth="1"/>
    <col min="34" max="34" width="17.28515625" customWidth="1"/>
    <col min="35" max="44" width="2.28515625" hidden="1" customWidth="1"/>
    <col min="45" max="45" width="5.140625" customWidth="1"/>
    <col min="46" max="46" width="10.42578125" customWidth="1"/>
    <col min="47" max="47" width="7" customWidth="1"/>
    <col min="48" max="48" width="6.5703125" customWidth="1"/>
    <col min="49" max="50" width="11.42578125" customWidth="1"/>
    <col min="51" max="51" width="12.28515625" customWidth="1"/>
    <col min="52" max="52" width="24" customWidth="1"/>
    <col min="53" max="53" width="20.7109375" customWidth="1"/>
    <col min="54" max="54" width="10.7109375" customWidth="1"/>
    <col min="55" max="55" width="12.28515625" customWidth="1"/>
    <col min="56" max="56" width="11.42578125" customWidth="1"/>
    <col min="57" max="57" width="27.85546875" customWidth="1"/>
    <col min="58" max="58" width="11.85546875" customWidth="1"/>
    <col min="59" max="59" width="22" customWidth="1"/>
    <col min="60" max="60" width="24.5703125" customWidth="1"/>
    <col min="61" max="61" width="18.42578125" customWidth="1"/>
    <col min="62" max="62" width="20" customWidth="1"/>
    <col min="63" max="63" width="11.42578125" customWidth="1"/>
    <col min="64" max="64" width="18.5703125" customWidth="1"/>
    <col min="65" max="65" width="13.42578125" customWidth="1"/>
    <col min="66" max="66" width="13" customWidth="1"/>
    <col min="67" max="67" width="10.85546875" customWidth="1"/>
    <col min="68" max="68" width="17.140625" customWidth="1"/>
    <col min="69" max="69" width="10.28515625" customWidth="1"/>
    <col min="70" max="70" width="86.42578125" style="93" customWidth="1"/>
  </cols>
  <sheetData>
    <row r="1" spans="1:75" ht="24.95" customHeight="1" thickBot="1" x14ac:dyDescent="0.3">
      <c r="A1" s="135"/>
      <c r="B1" s="136"/>
      <c r="C1" s="136"/>
      <c r="D1" s="136"/>
      <c r="E1" s="137"/>
      <c r="F1" s="137"/>
      <c r="G1" s="136"/>
      <c r="H1" s="136"/>
      <c r="I1" s="136"/>
      <c r="J1" s="136"/>
      <c r="K1" s="136"/>
      <c r="L1" s="134"/>
      <c r="M1" s="49"/>
      <c r="N1" s="368" t="s">
        <v>306</v>
      </c>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369"/>
      <c r="AW1" s="369"/>
      <c r="AX1" s="369"/>
      <c r="AY1" s="369"/>
      <c r="AZ1" s="369"/>
      <c r="BA1" s="369"/>
      <c r="BB1" s="369"/>
      <c r="BC1" s="369"/>
      <c r="BD1" s="369"/>
      <c r="BE1" s="370"/>
      <c r="BF1" s="235"/>
      <c r="BG1" s="371" t="s">
        <v>305</v>
      </c>
      <c r="BH1" s="372"/>
      <c r="BI1" s="372"/>
      <c r="BJ1" s="372"/>
      <c r="BK1" s="372"/>
      <c r="BL1" s="97" t="s">
        <v>309</v>
      </c>
      <c r="BM1" s="261"/>
      <c r="BN1" s="261"/>
      <c r="BO1" s="261"/>
      <c r="BP1" s="261"/>
      <c r="BQ1" s="261"/>
    </row>
    <row r="2" spans="1:75" s="94" customFormat="1" ht="24" customHeight="1" x14ac:dyDescent="0.25">
      <c r="E2" s="340" t="s">
        <v>93</v>
      </c>
      <c r="F2" s="341"/>
      <c r="L2" s="373" t="s">
        <v>56</v>
      </c>
      <c r="M2" s="374"/>
      <c r="N2" s="102" t="s">
        <v>281</v>
      </c>
      <c r="O2" s="103" t="s">
        <v>313</v>
      </c>
      <c r="P2" s="95"/>
      <c r="Q2" s="95"/>
      <c r="R2" s="95"/>
      <c r="S2" s="95"/>
      <c r="T2" s="95"/>
      <c r="U2" s="95"/>
      <c r="V2" s="95"/>
      <c r="W2" s="95"/>
      <c r="X2" s="95"/>
      <c r="Y2" s="95"/>
      <c r="Z2" s="102" t="s">
        <v>291</v>
      </c>
      <c r="AA2" s="104" t="s">
        <v>282</v>
      </c>
      <c r="AB2" s="375" t="s">
        <v>917</v>
      </c>
      <c r="AC2" s="376"/>
      <c r="AD2" s="375" t="s">
        <v>319</v>
      </c>
      <c r="AE2" s="376"/>
      <c r="AF2" s="105" t="s">
        <v>283</v>
      </c>
      <c r="AG2" s="105" t="s">
        <v>296</v>
      </c>
      <c r="AH2" s="111" t="s">
        <v>322</v>
      </c>
      <c r="AJ2" s="248"/>
      <c r="AK2" s="248"/>
      <c r="AL2" s="248"/>
      <c r="AM2" s="248"/>
      <c r="AN2" s="248"/>
      <c r="AO2" s="248"/>
      <c r="AP2" s="248"/>
      <c r="AQ2" s="248"/>
      <c r="AR2" s="248"/>
      <c r="AS2" s="247" t="s">
        <v>321</v>
      </c>
      <c r="AT2" s="375" t="s">
        <v>284</v>
      </c>
      <c r="AU2" s="376"/>
      <c r="AV2" s="377" t="s">
        <v>285</v>
      </c>
      <c r="AW2" s="378"/>
      <c r="AX2" s="105" t="s">
        <v>326</v>
      </c>
      <c r="AY2" s="105" t="s">
        <v>299</v>
      </c>
      <c r="AZ2" s="106" t="s">
        <v>327</v>
      </c>
      <c r="BA2" s="105" t="s">
        <v>286</v>
      </c>
      <c r="BB2" s="379" t="s">
        <v>303</v>
      </c>
      <c r="BC2" s="380"/>
      <c r="BD2" s="381"/>
      <c r="BE2" s="105" t="s">
        <v>287</v>
      </c>
      <c r="BF2" s="105" t="s">
        <v>601</v>
      </c>
      <c r="BG2" s="105" t="s">
        <v>288</v>
      </c>
      <c r="BH2" s="105" t="s">
        <v>289</v>
      </c>
      <c r="BI2" s="105" t="s">
        <v>307</v>
      </c>
      <c r="BJ2" s="105" t="s">
        <v>290</v>
      </c>
      <c r="BK2" s="107" t="s">
        <v>308</v>
      </c>
      <c r="BL2" s="108" t="s">
        <v>310</v>
      </c>
      <c r="BM2" s="262"/>
      <c r="BN2" s="262"/>
      <c r="BO2" s="262"/>
      <c r="BP2" s="262"/>
      <c r="BQ2" s="262"/>
    </row>
    <row r="3" spans="1:75" ht="29.45" customHeight="1" thickBot="1" x14ac:dyDescent="0.3">
      <c r="A3" s="112" t="s">
        <v>37</v>
      </c>
      <c r="B3" s="113" t="s">
        <v>1</v>
      </c>
      <c r="C3" s="113" t="s">
        <v>0</v>
      </c>
      <c r="D3" s="113" t="s">
        <v>513</v>
      </c>
      <c r="E3" s="114" t="s">
        <v>1</v>
      </c>
      <c r="F3" s="114" t="s">
        <v>0</v>
      </c>
      <c r="G3" s="112" t="s">
        <v>36</v>
      </c>
      <c r="H3" s="115" t="s">
        <v>84</v>
      </c>
      <c r="I3" s="115" t="s">
        <v>86</v>
      </c>
      <c r="J3" s="115" t="s">
        <v>85</v>
      </c>
      <c r="K3" s="116" t="s">
        <v>87</v>
      </c>
      <c r="L3" s="98" t="s">
        <v>54</v>
      </c>
      <c r="M3" s="98" t="s">
        <v>55</v>
      </c>
      <c r="N3" s="108" t="s">
        <v>312</v>
      </c>
      <c r="O3" s="117">
        <v>1</v>
      </c>
      <c r="P3" s="117">
        <v>2</v>
      </c>
      <c r="Q3" s="117">
        <v>3</v>
      </c>
      <c r="R3" s="117">
        <v>4</v>
      </c>
      <c r="S3" s="117">
        <v>5</v>
      </c>
      <c r="T3" s="117">
        <v>6</v>
      </c>
      <c r="U3" s="117">
        <v>7</v>
      </c>
      <c r="V3" s="117">
        <v>8</v>
      </c>
      <c r="W3" s="117">
        <v>9</v>
      </c>
      <c r="X3" s="117">
        <v>10</v>
      </c>
      <c r="Y3" s="108" t="s">
        <v>314</v>
      </c>
      <c r="Z3" s="108" t="s">
        <v>292</v>
      </c>
      <c r="AA3" s="108" t="s">
        <v>315</v>
      </c>
      <c r="AB3" s="108" t="s">
        <v>316</v>
      </c>
      <c r="AC3" s="118" t="s">
        <v>318</v>
      </c>
      <c r="AD3" s="108" t="s">
        <v>294</v>
      </c>
      <c r="AE3" s="118" t="s">
        <v>317</v>
      </c>
      <c r="AF3" s="108" t="s">
        <v>295</v>
      </c>
      <c r="AG3" s="108" t="s">
        <v>320</v>
      </c>
      <c r="AH3" s="108" t="s">
        <v>297</v>
      </c>
      <c r="AI3" s="118">
        <v>1</v>
      </c>
      <c r="AJ3" s="118">
        <v>2</v>
      </c>
      <c r="AK3" s="118">
        <v>3</v>
      </c>
      <c r="AL3" s="118">
        <v>4</v>
      </c>
      <c r="AM3" s="118">
        <v>5</v>
      </c>
      <c r="AN3" s="118">
        <v>6</v>
      </c>
      <c r="AO3" s="118">
        <v>7</v>
      </c>
      <c r="AP3" s="118">
        <v>8</v>
      </c>
      <c r="AQ3" s="118">
        <v>9</v>
      </c>
      <c r="AR3" s="118">
        <v>10</v>
      </c>
      <c r="AS3" s="118" t="s">
        <v>323</v>
      </c>
      <c r="AT3" s="108" t="s">
        <v>324</v>
      </c>
      <c r="AU3" s="118" t="s">
        <v>318</v>
      </c>
      <c r="AV3" s="108" t="s">
        <v>298</v>
      </c>
      <c r="AW3" s="118" t="s">
        <v>293</v>
      </c>
      <c r="AX3" s="108" t="s">
        <v>325</v>
      </c>
      <c r="AY3" s="108" t="s">
        <v>300</v>
      </c>
      <c r="AZ3" s="108" t="s">
        <v>302</v>
      </c>
      <c r="BA3" s="108" t="s">
        <v>301</v>
      </c>
      <c r="BB3" s="108" t="s">
        <v>610</v>
      </c>
      <c r="BC3" s="238" t="s">
        <v>896</v>
      </c>
      <c r="BD3" s="118" t="s">
        <v>1402</v>
      </c>
      <c r="BE3" s="108" t="s">
        <v>328</v>
      </c>
      <c r="BF3" s="108"/>
      <c r="BG3" s="108" t="s">
        <v>311</v>
      </c>
      <c r="BH3" s="119" t="s">
        <v>329</v>
      </c>
      <c r="BI3" s="108" t="s">
        <v>330</v>
      </c>
      <c r="BJ3" s="108" t="s">
        <v>331</v>
      </c>
      <c r="BK3" s="108" t="s">
        <v>332</v>
      </c>
      <c r="BL3" s="119" t="s">
        <v>333</v>
      </c>
      <c r="BM3" s="258" t="s">
        <v>88</v>
      </c>
      <c r="BN3" s="258" t="s">
        <v>89</v>
      </c>
      <c r="BO3" s="258" t="s">
        <v>75</v>
      </c>
      <c r="BP3" s="258" t="s">
        <v>90</v>
      </c>
      <c r="BQ3" s="258" t="s">
        <v>91</v>
      </c>
      <c r="BR3" s="269" t="s">
        <v>1418</v>
      </c>
    </row>
    <row r="4" spans="1:75" s="133" customFormat="1" ht="15.75" thickBot="1" x14ac:dyDescent="0.3">
      <c r="A4" s="126"/>
      <c r="B4" s="127" t="s">
        <v>94</v>
      </c>
      <c r="C4" s="127"/>
      <c r="D4" s="127"/>
      <c r="E4" s="127"/>
      <c r="F4" s="127"/>
      <c r="G4" s="128"/>
      <c r="H4" s="128"/>
      <c r="I4" s="128"/>
      <c r="J4" s="128"/>
      <c r="K4" s="128"/>
      <c r="L4" s="129"/>
      <c r="M4" s="129"/>
      <c r="N4" s="130" t="s">
        <v>73</v>
      </c>
      <c r="O4" s="130"/>
      <c r="P4" s="130"/>
      <c r="Q4" s="130"/>
      <c r="R4" s="130"/>
      <c r="S4" s="130"/>
      <c r="T4" s="130"/>
      <c r="U4" s="130"/>
      <c r="V4" s="130"/>
      <c r="W4" s="130"/>
      <c r="X4" s="130"/>
      <c r="Y4" s="130">
        <f>SUM(O4:X4)/10</f>
        <v>0</v>
      </c>
      <c r="Z4" s="130" t="s">
        <v>73</v>
      </c>
      <c r="AA4" s="130" t="s">
        <v>73</v>
      </c>
      <c r="AB4" s="130" t="s">
        <v>73</v>
      </c>
      <c r="AC4" s="130" t="s">
        <v>73</v>
      </c>
      <c r="AD4" s="130" t="s">
        <v>73</v>
      </c>
      <c r="AE4" s="130" t="s">
        <v>73</v>
      </c>
      <c r="AF4" s="130" t="s">
        <v>73</v>
      </c>
      <c r="AG4" s="130" t="s">
        <v>73</v>
      </c>
      <c r="AH4" s="130" t="s">
        <v>73</v>
      </c>
      <c r="AI4" s="131"/>
      <c r="AJ4" s="131"/>
      <c r="AK4" s="131"/>
      <c r="AL4" s="131"/>
      <c r="AM4" s="131"/>
      <c r="AN4" s="131"/>
      <c r="AO4" s="131"/>
      <c r="AP4" s="131"/>
      <c r="AQ4" s="131"/>
      <c r="AR4" s="131"/>
      <c r="AS4" s="130" t="s">
        <v>73</v>
      </c>
      <c r="AT4" s="130" t="s">
        <v>73</v>
      </c>
      <c r="AU4" s="130" t="s">
        <v>73</v>
      </c>
      <c r="AV4" s="130" t="s">
        <v>73</v>
      </c>
      <c r="AW4" s="130" t="s">
        <v>73</v>
      </c>
      <c r="AX4" s="130" t="s">
        <v>72</v>
      </c>
      <c r="AY4" s="130" t="s">
        <v>73</v>
      </c>
      <c r="AZ4" s="130" t="s">
        <v>72</v>
      </c>
      <c r="BA4" s="132" t="s">
        <v>73</v>
      </c>
      <c r="BB4" s="130" t="s">
        <v>72</v>
      </c>
      <c r="BC4" s="130"/>
      <c r="BD4" s="130" t="s">
        <v>72</v>
      </c>
      <c r="BE4" s="305" t="s">
        <v>74</v>
      </c>
      <c r="BF4" s="305" t="s">
        <v>74</v>
      </c>
      <c r="BG4" s="130" t="s">
        <v>73</v>
      </c>
      <c r="BH4" s="130" t="s">
        <v>73</v>
      </c>
      <c r="BI4" s="130" t="s">
        <v>73</v>
      </c>
      <c r="BJ4" s="130" t="s">
        <v>73</v>
      </c>
      <c r="BK4" s="130" t="s">
        <v>73</v>
      </c>
      <c r="BL4" s="130"/>
      <c r="BM4" s="304"/>
      <c r="BN4" s="304"/>
      <c r="BO4" s="304"/>
      <c r="BP4" s="304"/>
      <c r="BQ4" s="304"/>
      <c r="BR4" s="306"/>
    </row>
    <row r="5" spans="1:75" x14ac:dyDescent="0.25">
      <c r="A5" s="140" t="s">
        <v>207</v>
      </c>
      <c r="B5" s="141">
        <v>155147.25009999983</v>
      </c>
      <c r="C5" s="141">
        <v>761777.20009999909</v>
      </c>
      <c r="D5" s="141"/>
      <c r="E5" s="121"/>
      <c r="F5" s="121"/>
      <c r="G5" s="122" t="s">
        <v>876</v>
      </c>
      <c r="H5" s="122"/>
      <c r="I5" s="122"/>
      <c r="J5" s="122"/>
      <c r="K5" s="122"/>
      <c r="L5" s="123"/>
      <c r="M5" s="123"/>
      <c r="N5" s="124"/>
      <c r="O5" s="124"/>
      <c r="P5" s="124"/>
      <c r="Q5" s="124"/>
      <c r="R5" s="124"/>
      <c r="S5" s="124"/>
      <c r="T5" s="124"/>
      <c r="U5" s="124"/>
      <c r="V5" s="124"/>
      <c r="W5" s="124"/>
      <c r="X5" s="124"/>
      <c r="Y5" s="124">
        <f t="shared" ref="Y5:Y41" si="0">SUM(O5:X5)/10</f>
        <v>0</v>
      </c>
      <c r="Z5" s="124"/>
      <c r="AA5" s="124"/>
      <c r="AB5" s="124"/>
      <c r="AC5" s="124"/>
      <c r="AD5" s="124"/>
      <c r="AE5" s="124"/>
      <c r="AF5" s="124"/>
      <c r="AG5" s="124"/>
      <c r="AH5" s="124"/>
      <c r="AI5" s="236"/>
      <c r="AJ5" s="236"/>
      <c r="AK5" s="236"/>
      <c r="AL5" s="236"/>
      <c r="AM5" s="236"/>
      <c r="AN5" s="236"/>
      <c r="AO5" s="236"/>
      <c r="AP5" s="236"/>
      <c r="AQ5" s="236"/>
      <c r="AR5" s="236"/>
      <c r="AS5" s="125"/>
      <c r="AT5" s="124"/>
      <c r="AU5" s="124"/>
      <c r="AV5" s="124"/>
      <c r="AW5" s="125"/>
      <c r="AX5" s="124"/>
      <c r="AY5" s="124"/>
      <c r="AZ5" s="124"/>
      <c r="BA5" s="124"/>
      <c r="BB5" s="124"/>
      <c r="BC5" s="124"/>
      <c r="BD5" s="124"/>
      <c r="BE5" s="124"/>
      <c r="BF5" s="124"/>
      <c r="BG5" s="124"/>
      <c r="BH5" s="124"/>
      <c r="BI5" s="124"/>
      <c r="BJ5" s="124"/>
      <c r="BK5" s="124"/>
      <c r="BL5" s="124"/>
      <c r="BM5" s="1"/>
      <c r="BN5" s="1"/>
      <c r="BO5" s="1"/>
      <c r="BP5" s="1"/>
      <c r="BQ5" s="1"/>
      <c r="BR5" s="110"/>
    </row>
    <row r="6" spans="1:75" ht="161.44999999999999" customHeight="1" x14ac:dyDescent="0.25">
      <c r="A6" s="138" t="s">
        <v>208</v>
      </c>
      <c r="B6" s="139">
        <v>156150.10709999967</v>
      </c>
      <c r="C6" s="139">
        <v>760923.61730000004</v>
      </c>
      <c r="D6" s="139" t="s">
        <v>1112</v>
      </c>
      <c r="E6" s="210">
        <v>156140</v>
      </c>
      <c r="F6" s="210">
        <v>760936</v>
      </c>
      <c r="G6" s="85" t="s">
        <v>1172</v>
      </c>
      <c r="H6" s="85" t="s">
        <v>1170</v>
      </c>
      <c r="I6" s="85">
        <v>360</v>
      </c>
      <c r="J6" s="85" t="s">
        <v>1171</v>
      </c>
      <c r="K6" s="85">
        <v>360</v>
      </c>
      <c r="L6" s="23" t="s">
        <v>1174</v>
      </c>
      <c r="M6" s="23"/>
      <c r="N6" s="1" t="s">
        <v>45</v>
      </c>
      <c r="O6" s="1">
        <v>15</v>
      </c>
      <c r="P6" s="1">
        <v>6</v>
      </c>
      <c r="Q6" s="1">
        <v>8</v>
      </c>
      <c r="R6" s="1">
        <v>6</v>
      </c>
      <c r="S6" s="1">
        <v>10</v>
      </c>
      <c r="T6" s="1">
        <v>19</v>
      </c>
      <c r="U6" s="1">
        <v>19</v>
      </c>
      <c r="V6" s="1">
        <v>12</v>
      </c>
      <c r="W6" s="1">
        <v>13</v>
      </c>
      <c r="X6" s="1">
        <v>5</v>
      </c>
      <c r="Y6" s="1">
        <f t="shared" si="0"/>
        <v>11.3</v>
      </c>
      <c r="Z6" s="1" t="s">
        <v>45</v>
      </c>
      <c r="AA6" s="1" t="s">
        <v>45</v>
      </c>
      <c r="AB6" s="1" t="s">
        <v>45</v>
      </c>
      <c r="AC6" s="1" t="s">
        <v>888</v>
      </c>
      <c r="AD6" s="1" t="s">
        <v>45</v>
      </c>
      <c r="AE6" s="1" t="s">
        <v>507</v>
      </c>
      <c r="AF6" s="1" t="s">
        <v>43</v>
      </c>
      <c r="AG6" s="1" t="s">
        <v>47</v>
      </c>
      <c r="AH6" s="1" t="s">
        <v>45</v>
      </c>
      <c r="AI6" s="237"/>
      <c r="AJ6" s="237"/>
      <c r="AK6" s="237"/>
      <c r="AL6" s="237"/>
      <c r="AM6" s="237"/>
      <c r="AN6" s="237"/>
      <c r="AO6" s="237"/>
      <c r="AP6" s="237"/>
      <c r="AQ6" s="237"/>
      <c r="AR6" s="237"/>
      <c r="AS6" s="101">
        <v>30</v>
      </c>
      <c r="AT6" s="1" t="s">
        <v>45</v>
      </c>
      <c r="AU6" s="101">
        <v>30</v>
      </c>
      <c r="AV6" s="1" t="s">
        <v>43</v>
      </c>
      <c r="AW6" s="1" t="s">
        <v>43</v>
      </c>
      <c r="AX6" s="1" t="s">
        <v>47</v>
      </c>
      <c r="AY6" s="241" t="s">
        <v>45</v>
      </c>
      <c r="AZ6" s="1" t="s">
        <v>43</v>
      </c>
      <c r="BA6" s="1" t="s">
        <v>43</v>
      </c>
      <c r="BB6" s="1" t="s">
        <v>81</v>
      </c>
      <c r="BC6" s="1">
        <v>0</v>
      </c>
      <c r="BD6" s="1">
        <v>15</v>
      </c>
      <c r="BE6" s="1" t="s">
        <v>45</v>
      </c>
      <c r="BF6" s="1" t="s">
        <v>1173</v>
      </c>
      <c r="BG6" s="1" t="s">
        <v>53</v>
      </c>
      <c r="BH6" s="1" t="s">
        <v>53</v>
      </c>
      <c r="BI6" s="1" t="s">
        <v>53</v>
      </c>
      <c r="BJ6" s="1" t="s">
        <v>43</v>
      </c>
      <c r="BK6" s="1" t="s">
        <v>53</v>
      </c>
      <c r="BL6" s="1" t="s">
        <v>47</v>
      </c>
      <c r="BM6" s="241" t="s">
        <v>81</v>
      </c>
      <c r="BN6" s="241" t="s">
        <v>538</v>
      </c>
      <c r="BO6" s="1" t="s">
        <v>45</v>
      </c>
      <c r="BP6" s="241" t="s">
        <v>63</v>
      </c>
      <c r="BQ6" s="241" t="s">
        <v>45</v>
      </c>
      <c r="BR6" s="110" t="s">
        <v>1431</v>
      </c>
    </row>
    <row r="7" spans="1:75" ht="45" x14ac:dyDescent="0.25">
      <c r="A7" s="138" t="s">
        <v>209</v>
      </c>
      <c r="B7" s="139">
        <v>153194.96779999975</v>
      </c>
      <c r="C7" s="139">
        <v>762185.98479999974</v>
      </c>
      <c r="D7" s="139" t="s">
        <v>866</v>
      </c>
      <c r="E7" s="210">
        <v>153191</v>
      </c>
      <c r="F7" s="210">
        <v>762184</v>
      </c>
      <c r="G7" s="85" t="s">
        <v>1090</v>
      </c>
      <c r="H7" s="85" t="s">
        <v>1088</v>
      </c>
      <c r="I7" s="85">
        <v>360</v>
      </c>
      <c r="J7" s="85" t="s">
        <v>1089</v>
      </c>
      <c r="K7" s="85">
        <v>360</v>
      </c>
      <c r="L7" s="23" t="s">
        <v>628</v>
      </c>
      <c r="M7" s="23"/>
      <c r="N7" s="1" t="s">
        <v>47</v>
      </c>
      <c r="O7" s="1">
        <v>3</v>
      </c>
      <c r="P7" s="1">
        <v>4</v>
      </c>
      <c r="Q7" s="1">
        <v>7</v>
      </c>
      <c r="R7" s="1">
        <v>8</v>
      </c>
      <c r="S7" s="1">
        <v>3</v>
      </c>
      <c r="T7" s="1">
        <v>27</v>
      </c>
      <c r="U7" s="1">
        <v>14</v>
      </c>
      <c r="V7" s="1">
        <v>18</v>
      </c>
      <c r="W7" s="1">
        <v>27</v>
      </c>
      <c r="X7" s="1">
        <v>4</v>
      </c>
      <c r="Y7" s="1">
        <f t="shared" si="0"/>
        <v>11.5</v>
      </c>
      <c r="Z7" s="1" t="s">
        <v>80</v>
      </c>
      <c r="AA7" s="1" t="s">
        <v>47</v>
      </c>
      <c r="AB7" s="1" t="s">
        <v>44</v>
      </c>
      <c r="AC7" s="1" t="s">
        <v>1091</v>
      </c>
      <c r="AD7" s="1" t="s">
        <v>47</v>
      </c>
      <c r="AE7" s="1">
        <v>10</v>
      </c>
      <c r="AF7" s="1" t="s">
        <v>43</v>
      </c>
      <c r="AG7" s="1" t="s">
        <v>80</v>
      </c>
      <c r="AH7" s="1" t="s">
        <v>45</v>
      </c>
      <c r="AI7" s="237"/>
      <c r="AJ7" s="237"/>
      <c r="AK7" s="237"/>
      <c r="AL7" s="237"/>
      <c r="AM7" s="237"/>
      <c r="AN7" s="237"/>
      <c r="AO7" s="237"/>
      <c r="AP7" s="237"/>
      <c r="AQ7" s="237"/>
      <c r="AR7" s="237"/>
      <c r="AS7" s="101">
        <v>20</v>
      </c>
      <c r="AT7" s="1" t="s">
        <v>45</v>
      </c>
      <c r="AU7" s="1">
        <v>20</v>
      </c>
      <c r="AV7" s="1" t="s">
        <v>47</v>
      </c>
      <c r="AW7" s="1" t="s">
        <v>552</v>
      </c>
      <c r="AX7" s="1" t="s">
        <v>47</v>
      </c>
      <c r="AY7" s="1" t="s">
        <v>53</v>
      </c>
      <c r="AZ7" s="1" t="s">
        <v>43</v>
      </c>
      <c r="BA7" s="1" t="s">
        <v>43</v>
      </c>
      <c r="BB7" s="1" t="s">
        <v>81</v>
      </c>
      <c r="BC7" s="1">
        <v>0</v>
      </c>
      <c r="BD7" s="1" t="s">
        <v>764</v>
      </c>
      <c r="BE7" s="1" t="s">
        <v>47</v>
      </c>
      <c r="BF7" s="1" t="s">
        <v>1092</v>
      </c>
      <c r="BG7" s="1" t="s">
        <v>53</v>
      </c>
      <c r="BH7" s="1" t="s">
        <v>53</v>
      </c>
      <c r="BI7" s="1" t="s">
        <v>335</v>
      </c>
      <c r="BJ7" s="1" t="s">
        <v>43</v>
      </c>
      <c r="BK7" s="1" t="s">
        <v>53</v>
      </c>
      <c r="BL7" s="1" t="s">
        <v>47</v>
      </c>
      <c r="BM7" s="241" t="s">
        <v>47</v>
      </c>
      <c r="BN7" s="241" t="s">
        <v>538</v>
      </c>
      <c r="BO7" s="241" t="s">
        <v>80</v>
      </c>
      <c r="BP7" s="241" t="s">
        <v>51</v>
      </c>
      <c r="BQ7" s="241" t="s">
        <v>47</v>
      </c>
      <c r="BR7" s="110" t="s">
        <v>1093</v>
      </c>
    </row>
    <row r="8" spans="1:75" x14ac:dyDescent="0.25">
      <c r="A8" s="138" t="s">
        <v>210</v>
      </c>
      <c r="B8" s="139">
        <v>152575.34910000023</v>
      </c>
      <c r="C8" s="139">
        <v>762643.40249999985</v>
      </c>
      <c r="D8" s="139"/>
      <c r="E8" s="84"/>
      <c r="F8" s="84"/>
      <c r="G8" s="85"/>
      <c r="H8" s="85"/>
      <c r="I8" s="85"/>
      <c r="J8" s="85"/>
      <c r="K8" s="85"/>
      <c r="L8" s="23"/>
      <c r="M8" s="23"/>
      <c r="N8" s="1"/>
      <c r="O8" s="1"/>
      <c r="P8" s="1"/>
      <c r="Q8" s="1"/>
      <c r="R8" s="1"/>
      <c r="S8" s="1"/>
      <c r="T8" s="1"/>
      <c r="U8" s="1"/>
      <c r="V8" s="1"/>
      <c r="W8" s="1"/>
      <c r="X8" s="1"/>
      <c r="Y8" s="1">
        <f t="shared" si="0"/>
        <v>0</v>
      </c>
      <c r="Z8" s="1"/>
      <c r="AA8" s="1"/>
      <c r="AB8" s="1"/>
      <c r="AC8" s="1"/>
      <c r="AD8" s="1"/>
      <c r="AE8" s="1"/>
      <c r="AF8" s="1"/>
      <c r="AG8" s="1"/>
      <c r="AH8" s="1"/>
      <c r="AI8" s="237"/>
      <c r="AJ8" s="237"/>
      <c r="AK8" s="237"/>
      <c r="AL8" s="237"/>
      <c r="AM8" s="237"/>
      <c r="AN8" s="237"/>
      <c r="AO8" s="237"/>
      <c r="AP8" s="237"/>
      <c r="AQ8" s="237"/>
      <c r="AR8" s="237"/>
      <c r="AS8" s="101"/>
      <c r="AT8" s="1"/>
      <c r="AU8" s="1"/>
      <c r="AV8" s="1"/>
      <c r="AW8" s="1"/>
      <c r="AX8" s="1"/>
      <c r="AY8" s="1"/>
      <c r="AZ8" s="1"/>
      <c r="BA8" s="1"/>
      <c r="BB8" s="1"/>
      <c r="BC8" s="1"/>
      <c r="BD8" s="1"/>
      <c r="BE8" s="1"/>
      <c r="BF8" s="1"/>
      <c r="BG8" s="1"/>
      <c r="BH8" s="1"/>
      <c r="BI8" s="1"/>
      <c r="BJ8" s="1"/>
      <c r="BK8" s="1"/>
      <c r="BL8" s="1"/>
      <c r="BM8" s="1"/>
      <c r="BN8" s="1"/>
      <c r="BO8" s="1"/>
      <c r="BP8" s="1"/>
      <c r="BQ8" s="1"/>
      <c r="BR8" s="110"/>
    </row>
    <row r="9" spans="1:75" x14ac:dyDescent="0.25">
      <c r="A9" s="138" t="s">
        <v>211</v>
      </c>
      <c r="B9" s="139">
        <v>152947.30379999988</v>
      </c>
      <c r="C9" s="139">
        <v>762808.02470000088</v>
      </c>
      <c r="D9" s="139"/>
      <c r="E9" s="84"/>
      <c r="F9" s="84"/>
      <c r="G9" s="85"/>
      <c r="H9" s="85"/>
      <c r="I9" s="85"/>
      <c r="J9" s="85"/>
      <c r="K9" s="85"/>
      <c r="L9" s="23"/>
      <c r="M9" s="23"/>
      <c r="N9" s="1"/>
      <c r="O9" s="1"/>
      <c r="P9" s="1"/>
      <c r="Q9" s="1"/>
      <c r="R9" s="1"/>
      <c r="S9" s="1"/>
      <c r="T9" s="1"/>
      <c r="U9" s="1"/>
      <c r="V9" s="1"/>
      <c r="W9" s="1"/>
      <c r="X9" s="1"/>
      <c r="Y9" s="1">
        <f t="shared" si="0"/>
        <v>0</v>
      </c>
      <c r="Z9" s="1"/>
      <c r="AA9" s="1"/>
      <c r="AB9" s="1"/>
      <c r="AC9" s="1"/>
      <c r="AD9" s="1"/>
      <c r="AE9" s="1"/>
      <c r="AF9" s="1"/>
      <c r="AG9" s="1"/>
      <c r="AH9" s="1"/>
      <c r="AI9" s="237"/>
      <c r="AJ9" s="237"/>
      <c r="AK9" s="237"/>
      <c r="AL9" s="237"/>
      <c r="AM9" s="237"/>
      <c r="AN9" s="237"/>
      <c r="AO9" s="237"/>
      <c r="AP9" s="237"/>
      <c r="AQ9" s="237"/>
      <c r="AR9" s="237"/>
      <c r="AS9" s="101"/>
      <c r="AT9" s="1"/>
      <c r="AU9" s="1"/>
      <c r="AV9" s="1"/>
      <c r="AW9" s="1"/>
      <c r="AX9" s="1"/>
      <c r="AY9" s="1"/>
      <c r="AZ9" s="1"/>
      <c r="BA9" s="1"/>
      <c r="BB9" s="1"/>
      <c r="BC9" s="1"/>
      <c r="BD9" s="1"/>
      <c r="BE9" s="1"/>
      <c r="BF9" s="1"/>
      <c r="BG9" s="1"/>
      <c r="BH9" s="1"/>
      <c r="BI9" s="1"/>
      <c r="BJ9" s="1"/>
      <c r="BK9" s="1"/>
      <c r="BL9" s="1"/>
      <c r="BM9" s="1"/>
      <c r="BN9" s="1"/>
      <c r="BO9" s="1"/>
      <c r="BP9" s="1"/>
      <c r="BQ9" s="1"/>
      <c r="BR9" s="273"/>
      <c r="BT9" s="154"/>
      <c r="BU9" s="154"/>
      <c r="BV9" s="154"/>
      <c r="BW9" s="154"/>
    </row>
    <row r="10" spans="1:75" ht="30" x14ac:dyDescent="0.25">
      <c r="A10" s="138" t="s">
        <v>212</v>
      </c>
      <c r="B10" s="139">
        <v>154830.56039999984</v>
      </c>
      <c r="C10" s="139">
        <v>762942.0987999998</v>
      </c>
      <c r="D10" s="139" t="s">
        <v>998</v>
      </c>
      <c r="E10" s="84"/>
      <c r="F10" s="84"/>
      <c r="G10" s="85" t="s">
        <v>1021</v>
      </c>
      <c r="H10" s="85" t="s">
        <v>1022</v>
      </c>
      <c r="I10" s="85">
        <v>360</v>
      </c>
      <c r="J10" s="85" t="s">
        <v>1023</v>
      </c>
      <c r="K10" s="85">
        <v>360</v>
      </c>
      <c r="L10" s="23" t="s">
        <v>618</v>
      </c>
      <c r="M10" s="23" t="s">
        <v>650</v>
      </c>
      <c r="N10" s="1" t="s">
        <v>44</v>
      </c>
      <c r="O10" s="1">
        <v>5</v>
      </c>
      <c r="P10" s="1">
        <v>2</v>
      </c>
      <c r="Q10" s="1">
        <v>3</v>
      </c>
      <c r="R10" s="1">
        <v>2</v>
      </c>
      <c r="S10" s="1">
        <v>3</v>
      </c>
      <c r="T10" s="1">
        <v>3</v>
      </c>
      <c r="U10" s="1">
        <v>4</v>
      </c>
      <c r="V10" s="1">
        <v>3</v>
      </c>
      <c r="W10" s="1">
        <v>1</v>
      </c>
      <c r="X10" s="1">
        <v>1</v>
      </c>
      <c r="Y10" s="1">
        <f t="shared" si="0"/>
        <v>2.7</v>
      </c>
      <c r="Z10" s="1" t="s">
        <v>44</v>
      </c>
      <c r="AA10" s="1" t="s">
        <v>44</v>
      </c>
      <c r="AB10" s="1" t="s">
        <v>45</v>
      </c>
      <c r="AC10" s="1" t="s">
        <v>1024</v>
      </c>
      <c r="AD10" s="1" t="s">
        <v>81</v>
      </c>
      <c r="AE10" s="1" t="s">
        <v>552</v>
      </c>
      <c r="AF10" s="1" t="s">
        <v>43</v>
      </c>
      <c r="AG10" s="1" t="s">
        <v>80</v>
      </c>
      <c r="AH10" s="1" t="s">
        <v>45</v>
      </c>
      <c r="AI10" s="237"/>
      <c r="AJ10" s="237"/>
      <c r="AK10" s="237"/>
      <c r="AL10" s="237"/>
      <c r="AM10" s="237"/>
      <c r="AN10" s="237"/>
      <c r="AO10" s="237"/>
      <c r="AP10" s="237"/>
      <c r="AQ10" s="237"/>
      <c r="AR10" s="237"/>
      <c r="AS10" s="101">
        <v>30</v>
      </c>
      <c r="AT10" s="1" t="s">
        <v>47</v>
      </c>
      <c r="AU10" s="101">
        <v>35</v>
      </c>
      <c r="AV10" s="1" t="s">
        <v>44</v>
      </c>
      <c r="AW10" s="1">
        <v>30</v>
      </c>
      <c r="AX10" s="1" t="s">
        <v>47</v>
      </c>
      <c r="AY10" s="1" t="s">
        <v>53</v>
      </c>
      <c r="AZ10" s="1" t="s">
        <v>43</v>
      </c>
      <c r="BA10" s="1" t="s">
        <v>43</v>
      </c>
      <c r="BB10" s="1" t="s">
        <v>81</v>
      </c>
      <c r="BC10" s="1" t="s">
        <v>985</v>
      </c>
      <c r="BD10" s="1" t="s">
        <v>540</v>
      </c>
      <c r="BE10" s="1" t="s">
        <v>44</v>
      </c>
      <c r="BF10" s="1" t="s">
        <v>1025</v>
      </c>
      <c r="BG10" s="1" t="s">
        <v>53</v>
      </c>
      <c r="BH10" s="1" t="s">
        <v>335</v>
      </c>
      <c r="BI10" s="1" t="s">
        <v>53</v>
      </c>
      <c r="BJ10" s="1" t="s">
        <v>43</v>
      </c>
      <c r="BK10" s="1" t="s">
        <v>53</v>
      </c>
      <c r="BL10" s="1" t="s">
        <v>79</v>
      </c>
      <c r="BM10" s="241" t="s">
        <v>47</v>
      </c>
      <c r="BN10" s="241" t="s">
        <v>538</v>
      </c>
      <c r="BO10" s="241" t="s">
        <v>44</v>
      </c>
      <c r="BP10" s="241" t="s">
        <v>51</v>
      </c>
      <c r="BQ10" s="1" t="s">
        <v>44</v>
      </c>
      <c r="BR10" s="110" t="s">
        <v>1026</v>
      </c>
    </row>
    <row r="11" spans="1:75" ht="30" x14ac:dyDescent="0.25">
      <c r="A11" s="138" t="s">
        <v>213</v>
      </c>
      <c r="B11" s="139">
        <v>154279.14340000041</v>
      </c>
      <c r="C11" s="139">
        <v>762161.88849999942</v>
      </c>
      <c r="D11" s="139" t="s">
        <v>932</v>
      </c>
      <c r="E11" s="210">
        <v>154271</v>
      </c>
      <c r="F11" s="210">
        <v>762152</v>
      </c>
      <c r="G11" s="85" t="s">
        <v>991</v>
      </c>
      <c r="H11" s="85" t="s">
        <v>989</v>
      </c>
      <c r="I11" s="85">
        <v>360</v>
      </c>
      <c r="J11" s="85" t="s">
        <v>990</v>
      </c>
      <c r="K11" s="85">
        <v>360</v>
      </c>
      <c r="L11" s="23" t="s">
        <v>618</v>
      </c>
      <c r="M11" s="23" t="s">
        <v>650</v>
      </c>
      <c r="N11" s="1" t="s">
        <v>80</v>
      </c>
      <c r="O11" s="1">
        <v>2</v>
      </c>
      <c r="P11" s="1">
        <v>2</v>
      </c>
      <c r="Q11" s="1">
        <v>3</v>
      </c>
      <c r="R11" s="1">
        <v>2</v>
      </c>
      <c r="S11" s="1">
        <v>1</v>
      </c>
      <c r="T11" s="1">
        <v>5</v>
      </c>
      <c r="U11" s="1">
        <v>3</v>
      </c>
      <c r="V11" s="1">
        <v>3</v>
      </c>
      <c r="W11" s="1">
        <v>15</v>
      </c>
      <c r="X11" s="1">
        <v>11</v>
      </c>
      <c r="Y11" s="1">
        <f t="shared" si="0"/>
        <v>4.7</v>
      </c>
      <c r="Z11" s="1" t="s">
        <v>44</v>
      </c>
      <c r="AA11" s="1" t="s">
        <v>80</v>
      </c>
      <c r="AB11" s="1" t="s">
        <v>47</v>
      </c>
      <c r="AC11" s="1" t="s">
        <v>992</v>
      </c>
      <c r="AD11" s="1" t="s">
        <v>81</v>
      </c>
      <c r="AE11" s="1" t="s">
        <v>552</v>
      </c>
      <c r="AF11" s="1" t="s">
        <v>43</v>
      </c>
      <c r="AG11" s="1" t="s">
        <v>47</v>
      </c>
      <c r="AH11" s="1" t="s">
        <v>45</v>
      </c>
      <c r="AI11" s="237"/>
      <c r="AJ11" s="237"/>
      <c r="AK11" s="237"/>
      <c r="AL11" s="237"/>
      <c r="AM11" s="237"/>
      <c r="AN11" s="237"/>
      <c r="AO11" s="237"/>
      <c r="AP11" s="237"/>
      <c r="AQ11" s="237"/>
      <c r="AR11" s="237"/>
      <c r="AS11" s="101">
        <v>30</v>
      </c>
      <c r="AT11" s="1" t="s">
        <v>47</v>
      </c>
      <c r="AU11" s="1">
        <v>50</v>
      </c>
      <c r="AV11" s="1" t="s">
        <v>43</v>
      </c>
      <c r="AW11" s="1" t="s">
        <v>43</v>
      </c>
      <c r="AX11" s="1" t="s">
        <v>45</v>
      </c>
      <c r="AY11" s="1" t="s">
        <v>53</v>
      </c>
      <c r="AZ11" s="1" t="s">
        <v>43</v>
      </c>
      <c r="BA11" s="1" t="s">
        <v>43</v>
      </c>
      <c r="BB11" s="1" t="s">
        <v>80</v>
      </c>
      <c r="BC11" s="1" t="s">
        <v>507</v>
      </c>
      <c r="BD11" s="1">
        <v>20</v>
      </c>
      <c r="BE11" s="1" t="s">
        <v>47</v>
      </c>
      <c r="BF11" s="1">
        <v>10</v>
      </c>
      <c r="BG11" s="1" t="s">
        <v>53</v>
      </c>
      <c r="BH11" s="1" t="s">
        <v>335</v>
      </c>
      <c r="BI11" s="1" t="s">
        <v>335</v>
      </c>
      <c r="BJ11" s="1" t="s">
        <v>43</v>
      </c>
      <c r="BK11" s="1" t="s">
        <v>53</v>
      </c>
      <c r="BL11" s="1" t="s">
        <v>47</v>
      </c>
      <c r="BM11" s="241" t="s">
        <v>47</v>
      </c>
      <c r="BN11" s="241" t="s">
        <v>538</v>
      </c>
      <c r="BO11" s="241" t="s">
        <v>80</v>
      </c>
      <c r="BP11" s="241" t="s">
        <v>51</v>
      </c>
      <c r="BQ11" s="241" t="s">
        <v>47</v>
      </c>
      <c r="BR11" s="307" t="s">
        <v>993</v>
      </c>
    </row>
    <row r="12" spans="1:75" ht="75" x14ac:dyDescent="0.25">
      <c r="A12" s="138" t="s">
        <v>214</v>
      </c>
      <c r="B12" s="139">
        <v>156056.86330000032</v>
      </c>
      <c r="C12" s="139">
        <v>761532.71209999919</v>
      </c>
      <c r="D12" s="139" t="s">
        <v>1112</v>
      </c>
      <c r="E12" s="210">
        <v>156053</v>
      </c>
      <c r="F12" s="210">
        <v>761560</v>
      </c>
      <c r="G12" s="85" t="s">
        <v>1160</v>
      </c>
      <c r="H12" s="85" t="s">
        <v>1158</v>
      </c>
      <c r="I12" s="85">
        <v>360</v>
      </c>
      <c r="J12" s="85" t="s">
        <v>1159</v>
      </c>
      <c r="K12" s="85">
        <v>360</v>
      </c>
      <c r="L12" s="23" t="s">
        <v>1175</v>
      </c>
      <c r="M12" s="23"/>
      <c r="N12" s="1" t="s">
        <v>81</v>
      </c>
      <c r="O12" s="1">
        <v>5</v>
      </c>
      <c r="P12" s="1">
        <v>8</v>
      </c>
      <c r="Q12" s="1">
        <v>5</v>
      </c>
      <c r="R12" s="1">
        <v>6</v>
      </c>
      <c r="S12" s="1">
        <v>8</v>
      </c>
      <c r="T12" s="1">
        <v>8</v>
      </c>
      <c r="U12" s="1">
        <v>6</v>
      </c>
      <c r="V12" s="1">
        <v>5</v>
      </c>
      <c r="W12" s="1">
        <v>8</v>
      </c>
      <c r="X12" s="1">
        <v>8</v>
      </c>
      <c r="Y12" s="1">
        <f t="shared" si="0"/>
        <v>6.7</v>
      </c>
      <c r="Z12" s="1" t="s">
        <v>45</v>
      </c>
      <c r="AA12" s="1" t="s">
        <v>47</v>
      </c>
      <c r="AB12" s="1" t="s">
        <v>45</v>
      </c>
      <c r="AC12" s="1" t="s">
        <v>888</v>
      </c>
      <c r="AD12" s="1" t="s">
        <v>43</v>
      </c>
      <c r="AE12" s="1" t="s">
        <v>43</v>
      </c>
      <c r="AF12" s="1" t="s">
        <v>43</v>
      </c>
      <c r="AG12" s="1" t="s">
        <v>44</v>
      </c>
      <c r="AH12" s="1" t="s">
        <v>45</v>
      </c>
      <c r="AI12" s="237"/>
      <c r="AJ12" s="237"/>
      <c r="AK12" s="237"/>
      <c r="AL12" s="237"/>
      <c r="AM12" s="237"/>
      <c r="AN12" s="237"/>
      <c r="AO12" s="237"/>
      <c r="AP12" s="237"/>
      <c r="AQ12" s="237"/>
      <c r="AR12" s="237"/>
      <c r="AS12" s="101">
        <v>40</v>
      </c>
      <c r="AT12" s="1" t="s">
        <v>45</v>
      </c>
      <c r="AU12" s="1">
        <v>20</v>
      </c>
      <c r="AV12" s="1" t="s">
        <v>43</v>
      </c>
      <c r="AW12" s="1" t="s">
        <v>43</v>
      </c>
      <c r="AX12" s="1" t="s">
        <v>80</v>
      </c>
      <c r="AY12" s="1" t="s">
        <v>334</v>
      </c>
      <c r="AZ12" s="1" t="s">
        <v>43</v>
      </c>
      <c r="BA12" s="1" t="s">
        <v>43</v>
      </c>
      <c r="BB12" s="1" t="s">
        <v>81</v>
      </c>
      <c r="BC12" s="1">
        <v>0</v>
      </c>
      <c r="BD12" s="1" t="s">
        <v>949</v>
      </c>
      <c r="BE12" s="1" t="s">
        <v>44</v>
      </c>
      <c r="BF12" s="1">
        <v>34</v>
      </c>
      <c r="BG12" s="241" t="s">
        <v>49</v>
      </c>
      <c r="BH12" s="1" t="s">
        <v>53</v>
      </c>
      <c r="BI12" s="1" t="s">
        <v>335</v>
      </c>
      <c r="BJ12" s="1" t="s">
        <v>335</v>
      </c>
      <c r="BK12" s="1" t="s">
        <v>53</v>
      </c>
      <c r="BL12" s="1" t="s">
        <v>79</v>
      </c>
      <c r="BM12" s="241" t="s">
        <v>81</v>
      </c>
      <c r="BN12" s="241" t="s">
        <v>538</v>
      </c>
      <c r="BO12" s="241" t="s">
        <v>47</v>
      </c>
      <c r="BP12" s="241" t="s">
        <v>51</v>
      </c>
      <c r="BQ12" s="1" t="s">
        <v>44</v>
      </c>
      <c r="BR12" s="110" t="s">
        <v>1165</v>
      </c>
    </row>
    <row r="13" spans="1:75" ht="45" x14ac:dyDescent="0.25">
      <c r="A13" s="138" t="s">
        <v>215</v>
      </c>
      <c r="B13" s="139">
        <v>154881.03660000023</v>
      </c>
      <c r="C13" s="139">
        <v>763123.52380000055</v>
      </c>
      <c r="D13" s="139" t="s">
        <v>998</v>
      </c>
      <c r="E13" s="84"/>
      <c r="F13" s="84"/>
      <c r="G13" s="85" t="s">
        <v>1037</v>
      </c>
      <c r="H13" s="85" t="s">
        <v>1035</v>
      </c>
      <c r="I13" s="85">
        <v>360</v>
      </c>
      <c r="J13" s="85" t="s">
        <v>1036</v>
      </c>
      <c r="K13" s="85">
        <v>360</v>
      </c>
      <c r="L13" s="23" t="s">
        <v>618</v>
      </c>
      <c r="M13" s="23" t="s">
        <v>650</v>
      </c>
      <c r="N13" s="1" t="s">
        <v>80</v>
      </c>
      <c r="O13" s="1">
        <v>5</v>
      </c>
      <c r="P13" s="1">
        <v>8</v>
      </c>
      <c r="Q13" s="1">
        <v>6</v>
      </c>
      <c r="R13" s="1">
        <v>8</v>
      </c>
      <c r="S13" s="1">
        <v>4</v>
      </c>
      <c r="T13" s="1">
        <v>5</v>
      </c>
      <c r="U13" s="1">
        <v>5</v>
      </c>
      <c r="V13" s="1">
        <v>7</v>
      </c>
      <c r="W13" s="1">
        <v>17</v>
      </c>
      <c r="X13" s="1">
        <v>3</v>
      </c>
      <c r="Y13" s="1">
        <f t="shared" si="0"/>
        <v>6.8</v>
      </c>
      <c r="Z13" s="1" t="s">
        <v>80</v>
      </c>
      <c r="AA13" s="1" t="s">
        <v>47</v>
      </c>
      <c r="AB13" s="1" t="s">
        <v>44</v>
      </c>
      <c r="AC13" s="1" t="s">
        <v>1091</v>
      </c>
      <c r="AD13" s="1" t="s">
        <v>53</v>
      </c>
      <c r="AE13" s="1" t="s">
        <v>1038</v>
      </c>
      <c r="AF13" s="1" t="s">
        <v>43</v>
      </c>
      <c r="AG13" s="1" t="s">
        <v>44</v>
      </c>
      <c r="AH13" s="1" t="s">
        <v>45</v>
      </c>
      <c r="AI13" s="237"/>
      <c r="AJ13" s="237"/>
      <c r="AK13" s="237"/>
      <c r="AL13" s="237"/>
      <c r="AM13" s="237"/>
      <c r="AN13" s="237"/>
      <c r="AO13" s="237"/>
      <c r="AP13" s="237"/>
      <c r="AQ13" s="237"/>
      <c r="AR13" s="237"/>
      <c r="AS13" s="101">
        <v>10</v>
      </c>
      <c r="AT13" s="1" t="s">
        <v>45</v>
      </c>
      <c r="AU13" s="1">
        <v>20</v>
      </c>
      <c r="AV13" s="1" t="s">
        <v>47</v>
      </c>
      <c r="AW13" s="1" t="s">
        <v>651</v>
      </c>
      <c r="AX13" s="1" t="s">
        <v>44</v>
      </c>
      <c r="AY13" s="1" t="s">
        <v>53</v>
      </c>
      <c r="AZ13" s="1" t="s">
        <v>43</v>
      </c>
      <c r="BA13" s="1" t="s">
        <v>43</v>
      </c>
      <c r="BB13" s="1" t="s">
        <v>81</v>
      </c>
      <c r="BC13" s="1" t="s">
        <v>985</v>
      </c>
      <c r="BD13" s="1">
        <v>50</v>
      </c>
      <c r="BE13" s="1" t="s">
        <v>47</v>
      </c>
      <c r="BF13" s="1" t="s">
        <v>1039</v>
      </c>
      <c r="BG13" s="1" t="s">
        <v>53</v>
      </c>
      <c r="BH13" s="1" t="s">
        <v>53</v>
      </c>
      <c r="BI13" s="1" t="s">
        <v>335</v>
      </c>
      <c r="BJ13" s="1" t="s">
        <v>43</v>
      </c>
      <c r="BK13" s="1" t="s">
        <v>53</v>
      </c>
      <c r="BL13" s="1" t="s">
        <v>79</v>
      </c>
      <c r="BM13" s="241" t="s">
        <v>81</v>
      </c>
      <c r="BN13" s="241" t="s">
        <v>538</v>
      </c>
      <c r="BO13" s="241" t="s">
        <v>80</v>
      </c>
      <c r="BP13" s="241" t="s">
        <v>51</v>
      </c>
      <c r="BQ13" s="241" t="s">
        <v>47</v>
      </c>
      <c r="BR13" s="110" t="s">
        <v>1040</v>
      </c>
    </row>
    <row r="14" spans="1:75" ht="135" x14ac:dyDescent="0.25">
      <c r="A14" s="138" t="s">
        <v>216</v>
      </c>
      <c r="B14" s="139">
        <v>155810.10680000018</v>
      </c>
      <c r="C14" s="139">
        <v>762368.82349999994</v>
      </c>
      <c r="D14" s="139" t="s">
        <v>1112</v>
      </c>
      <c r="E14" s="210">
        <v>155826</v>
      </c>
      <c r="F14" s="210">
        <v>762376</v>
      </c>
      <c r="G14" s="85" t="s">
        <v>1137</v>
      </c>
      <c r="H14" s="84" t="s">
        <v>1132</v>
      </c>
      <c r="I14" s="210">
        <v>270</v>
      </c>
      <c r="J14" s="85" t="s">
        <v>1133</v>
      </c>
      <c r="K14" s="234">
        <v>270</v>
      </c>
      <c r="L14" s="23" t="s">
        <v>590</v>
      </c>
      <c r="M14" s="23" t="s">
        <v>567</v>
      </c>
      <c r="N14" s="1" t="s">
        <v>44</v>
      </c>
      <c r="O14" s="1">
        <v>1</v>
      </c>
      <c r="P14" s="1">
        <v>0.5</v>
      </c>
      <c r="Q14" s="1">
        <v>0.5</v>
      </c>
      <c r="R14" s="1">
        <v>0.5</v>
      </c>
      <c r="S14" s="1">
        <v>1</v>
      </c>
      <c r="T14" s="1">
        <v>1</v>
      </c>
      <c r="U14" s="1">
        <v>1</v>
      </c>
      <c r="V14" s="1">
        <v>3</v>
      </c>
      <c r="W14" s="1">
        <v>2</v>
      </c>
      <c r="X14" s="1">
        <v>4</v>
      </c>
      <c r="Y14" s="1">
        <f t="shared" si="0"/>
        <v>1.45</v>
      </c>
      <c r="Z14" s="1" t="s">
        <v>80</v>
      </c>
      <c r="AA14" s="1" t="s">
        <v>44</v>
      </c>
      <c r="AB14" s="1" t="s">
        <v>44</v>
      </c>
      <c r="AC14" s="1" t="s">
        <v>1135</v>
      </c>
      <c r="AD14" s="1" t="s">
        <v>47</v>
      </c>
      <c r="AE14" s="1" t="s">
        <v>1136</v>
      </c>
      <c r="AF14" s="1"/>
      <c r="AG14" s="1" t="s">
        <v>44</v>
      </c>
      <c r="AH14" s="1" t="s">
        <v>80</v>
      </c>
      <c r="AI14" s="237"/>
      <c r="AJ14" s="237"/>
      <c r="AK14" s="237"/>
      <c r="AL14" s="237"/>
      <c r="AM14" s="237"/>
      <c r="AN14" s="237"/>
      <c r="AO14" s="237"/>
      <c r="AP14" s="237"/>
      <c r="AQ14" s="237"/>
      <c r="AR14" s="237"/>
      <c r="AS14" s="101" t="s">
        <v>1138</v>
      </c>
      <c r="AT14" s="1" t="s">
        <v>47</v>
      </c>
      <c r="AU14" s="1">
        <v>35</v>
      </c>
      <c r="AV14" s="1" t="s">
        <v>43</v>
      </c>
      <c r="AW14" s="1" t="s">
        <v>43</v>
      </c>
      <c r="AX14" s="1" t="s">
        <v>53</v>
      </c>
      <c r="AY14" s="1" t="s">
        <v>334</v>
      </c>
      <c r="AZ14" s="1" t="s">
        <v>43</v>
      </c>
      <c r="BA14" s="1" t="s">
        <v>43</v>
      </c>
      <c r="BB14" s="1" t="s">
        <v>47</v>
      </c>
      <c r="BC14" s="1" t="s">
        <v>507</v>
      </c>
      <c r="BD14" s="1" t="s">
        <v>1139</v>
      </c>
      <c r="BE14" s="1" t="s">
        <v>80</v>
      </c>
      <c r="BF14" s="1" t="s">
        <v>1140</v>
      </c>
      <c r="BG14" s="1" t="s">
        <v>53</v>
      </c>
      <c r="BH14" s="1" t="s">
        <v>335</v>
      </c>
      <c r="BI14" s="1" t="s">
        <v>335</v>
      </c>
      <c r="BJ14" s="1" t="s">
        <v>43</v>
      </c>
      <c r="BK14" s="1" t="s">
        <v>53</v>
      </c>
      <c r="BL14" s="1" t="s">
        <v>53</v>
      </c>
      <c r="BM14" s="241" t="s">
        <v>47</v>
      </c>
      <c r="BN14" s="241" t="s">
        <v>538</v>
      </c>
      <c r="BO14" s="241" t="s">
        <v>44</v>
      </c>
      <c r="BP14" s="241" t="s">
        <v>51</v>
      </c>
      <c r="BQ14" s="241" t="s">
        <v>80</v>
      </c>
      <c r="BR14" s="308" t="s">
        <v>1475</v>
      </c>
      <c r="BS14" s="154"/>
      <c r="BT14" s="154"/>
      <c r="BU14" s="154"/>
      <c r="BV14" s="154"/>
    </row>
    <row r="15" spans="1:75" ht="75" x14ac:dyDescent="0.25">
      <c r="A15" s="138" t="s">
        <v>217</v>
      </c>
      <c r="B15" s="139">
        <v>156195.17260000017</v>
      </c>
      <c r="C15" s="139">
        <v>761347.8507000003</v>
      </c>
      <c r="D15" s="139" t="s">
        <v>1112</v>
      </c>
      <c r="E15" s="210">
        <v>156167</v>
      </c>
      <c r="F15" s="210">
        <v>761375</v>
      </c>
      <c r="G15" s="85" t="s">
        <v>1168</v>
      </c>
      <c r="H15" s="85" t="s">
        <v>1166</v>
      </c>
      <c r="I15" s="85">
        <v>360</v>
      </c>
      <c r="J15" s="85" t="s">
        <v>1167</v>
      </c>
      <c r="K15" s="85">
        <v>360</v>
      </c>
      <c r="L15" s="23" t="s">
        <v>1174</v>
      </c>
      <c r="M15" s="23"/>
      <c r="N15" s="1" t="s">
        <v>80</v>
      </c>
      <c r="O15" s="1">
        <v>2</v>
      </c>
      <c r="P15" s="1">
        <v>0.5</v>
      </c>
      <c r="Q15" s="1">
        <v>0.5</v>
      </c>
      <c r="R15" s="1">
        <v>1</v>
      </c>
      <c r="S15" s="1">
        <v>5</v>
      </c>
      <c r="T15" s="1">
        <v>2</v>
      </c>
      <c r="U15" s="1">
        <v>2</v>
      </c>
      <c r="V15" s="1">
        <v>7</v>
      </c>
      <c r="W15" s="1">
        <v>7</v>
      </c>
      <c r="X15" s="1">
        <v>0.5</v>
      </c>
      <c r="Y15" s="1">
        <f t="shared" si="0"/>
        <v>2.75</v>
      </c>
      <c r="Z15" s="1" t="s">
        <v>45</v>
      </c>
      <c r="AA15" s="1" t="s">
        <v>47</v>
      </c>
      <c r="AB15" s="1" t="s">
        <v>45</v>
      </c>
      <c r="AC15" s="1" t="s">
        <v>888</v>
      </c>
      <c r="AD15" s="1" t="s">
        <v>81</v>
      </c>
      <c r="AE15" s="1" t="s">
        <v>552</v>
      </c>
      <c r="AF15" s="1" t="s">
        <v>43</v>
      </c>
      <c r="AG15" s="1" t="s">
        <v>80</v>
      </c>
      <c r="AH15" s="1" t="s">
        <v>45</v>
      </c>
      <c r="AI15" s="237"/>
      <c r="AJ15" s="237"/>
      <c r="AK15" s="237"/>
      <c r="AL15" s="237"/>
      <c r="AM15" s="237"/>
      <c r="AN15" s="237"/>
      <c r="AO15" s="237"/>
      <c r="AP15" s="237"/>
      <c r="AQ15" s="237"/>
      <c r="AR15" s="237"/>
      <c r="AS15" s="101">
        <v>30</v>
      </c>
      <c r="AT15" s="1" t="s">
        <v>45</v>
      </c>
      <c r="AU15" s="1">
        <v>30</v>
      </c>
      <c r="AV15" s="1" t="s">
        <v>43</v>
      </c>
      <c r="AW15" s="1" t="s">
        <v>43</v>
      </c>
      <c r="AX15" s="1" t="s">
        <v>47</v>
      </c>
      <c r="AY15" s="1" t="s">
        <v>334</v>
      </c>
      <c r="AZ15" s="1" t="s">
        <v>43</v>
      </c>
      <c r="BA15" s="1" t="s">
        <v>43</v>
      </c>
      <c r="BB15" s="1" t="s">
        <v>81</v>
      </c>
      <c r="BC15" s="1">
        <v>0</v>
      </c>
      <c r="BD15" s="1" t="s">
        <v>949</v>
      </c>
      <c r="BE15" s="1" t="s">
        <v>47</v>
      </c>
      <c r="BF15" s="1">
        <v>13</v>
      </c>
      <c r="BG15" s="1" t="s">
        <v>53</v>
      </c>
      <c r="BH15" s="1" t="s">
        <v>335</v>
      </c>
      <c r="BI15" s="1" t="s">
        <v>53</v>
      </c>
      <c r="BJ15" s="1" t="s">
        <v>43</v>
      </c>
      <c r="BK15" s="1" t="s">
        <v>53</v>
      </c>
      <c r="BL15" s="1" t="s">
        <v>79</v>
      </c>
      <c r="BM15" s="241" t="s">
        <v>81</v>
      </c>
      <c r="BN15" s="241" t="s">
        <v>538</v>
      </c>
      <c r="BO15" s="241" t="s">
        <v>80</v>
      </c>
      <c r="BP15" s="241" t="s">
        <v>51</v>
      </c>
      <c r="BQ15" s="241" t="s">
        <v>47</v>
      </c>
      <c r="BR15" s="307" t="s">
        <v>1169</v>
      </c>
      <c r="BS15" s="270"/>
      <c r="BT15" s="154"/>
      <c r="BU15" s="154"/>
      <c r="BV15" s="154"/>
    </row>
    <row r="16" spans="1:75" ht="60" x14ac:dyDescent="0.25">
      <c r="A16" s="138" t="s">
        <v>218</v>
      </c>
      <c r="B16" s="139">
        <v>156033.93580000009</v>
      </c>
      <c r="C16" s="139">
        <v>761370.38379999995</v>
      </c>
      <c r="D16" s="139" t="s">
        <v>1112</v>
      </c>
      <c r="E16" s="210">
        <v>156033</v>
      </c>
      <c r="F16" s="210">
        <v>761373</v>
      </c>
      <c r="G16" s="85" t="s">
        <v>1161</v>
      </c>
      <c r="H16" s="85" t="s">
        <v>1162</v>
      </c>
      <c r="I16" s="85">
        <v>360</v>
      </c>
      <c r="J16" s="85" t="s">
        <v>1163</v>
      </c>
      <c r="K16" s="85">
        <v>360</v>
      </c>
      <c r="L16" s="23" t="s">
        <v>551</v>
      </c>
      <c r="M16" s="23" t="s">
        <v>551</v>
      </c>
      <c r="N16" s="1" t="s">
        <v>45</v>
      </c>
      <c r="O16" s="1">
        <v>11</v>
      </c>
      <c r="P16" s="1">
        <v>4</v>
      </c>
      <c r="Q16" s="1">
        <v>26</v>
      </c>
      <c r="R16" s="1">
        <v>5</v>
      </c>
      <c r="S16" s="1">
        <v>13</v>
      </c>
      <c r="T16" s="1">
        <v>12</v>
      </c>
      <c r="U16" s="1">
        <v>4</v>
      </c>
      <c r="V16" s="1">
        <v>2</v>
      </c>
      <c r="W16" s="1">
        <v>6</v>
      </c>
      <c r="X16" s="1">
        <v>11</v>
      </c>
      <c r="Y16" s="1">
        <f t="shared" si="0"/>
        <v>9.4</v>
      </c>
      <c r="Z16" s="1" t="s">
        <v>45</v>
      </c>
      <c r="AA16" s="1" t="s">
        <v>45</v>
      </c>
      <c r="AB16" s="1" t="s">
        <v>45</v>
      </c>
      <c r="AC16" s="1" t="s">
        <v>888</v>
      </c>
      <c r="AD16" s="1" t="s">
        <v>47</v>
      </c>
      <c r="AE16" s="1">
        <v>30</v>
      </c>
      <c r="AF16" s="1" t="s">
        <v>43</v>
      </c>
      <c r="AG16" s="1" t="s">
        <v>80</v>
      </c>
      <c r="AH16" s="1" t="s">
        <v>45</v>
      </c>
      <c r="AI16" s="237"/>
      <c r="AJ16" s="237"/>
      <c r="AK16" s="237"/>
      <c r="AL16" s="237"/>
      <c r="AM16" s="237"/>
      <c r="AN16" s="237"/>
      <c r="AO16" s="237"/>
      <c r="AP16" s="237"/>
      <c r="AQ16" s="237"/>
      <c r="AR16" s="237"/>
      <c r="AS16" s="101">
        <v>20</v>
      </c>
      <c r="AT16" s="1" t="s">
        <v>45</v>
      </c>
      <c r="AU16" s="1">
        <v>10</v>
      </c>
      <c r="AV16" s="1" t="s">
        <v>43</v>
      </c>
      <c r="AW16" s="1" t="s">
        <v>43</v>
      </c>
      <c r="AX16" s="1" t="s">
        <v>44</v>
      </c>
      <c r="AY16" s="1" t="s">
        <v>334</v>
      </c>
      <c r="AZ16" s="1" t="s">
        <v>43</v>
      </c>
      <c r="BA16" s="1" t="s">
        <v>43</v>
      </c>
      <c r="BB16" s="1" t="s">
        <v>81</v>
      </c>
      <c r="BC16" s="1" t="s">
        <v>507</v>
      </c>
      <c r="BD16" s="1" t="s">
        <v>1069</v>
      </c>
      <c r="BE16" s="1" t="s">
        <v>45</v>
      </c>
      <c r="BF16" s="1">
        <v>1</v>
      </c>
      <c r="BG16" s="1" t="s">
        <v>53</v>
      </c>
      <c r="BH16" s="1" t="s">
        <v>53</v>
      </c>
      <c r="BI16" s="1" t="s">
        <v>335</v>
      </c>
      <c r="BJ16" s="1" t="s">
        <v>43</v>
      </c>
      <c r="BK16" s="1" t="s">
        <v>43</v>
      </c>
      <c r="BL16" s="1" t="s">
        <v>47</v>
      </c>
      <c r="BM16" s="241" t="s">
        <v>81</v>
      </c>
      <c r="BN16" s="241" t="s">
        <v>538</v>
      </c>
      <c r="BO16" s="1" t="s">
        <v>45</v>
      </c>
      <c r="BP16" s="241" t="s">
        <v>51</v>
      </c>
      <c r="BQ16" s="1" t="s">
        <v>45</v>
      </c>
      <c r="BR16" s="273" t="s">
        <v>1164</v>
      </c>
    </row>
    <row r="17" spans="1:75" ht="45" x14ac:dyDescent="0.25">
      <c r="A17" s="138" t="s">
        <v>219</v>
      </c>
      <c r="B17" s="139">
        <v>154641.63009999972</v>
      </c>
      <c r="C17" s="139">
        <v>761874.50390000083</v>
      </c>
      <c r="D17" s="139" t="s">
        <v>866</v>
      </c>
      <c r="E17" s="210"/>
      <c r="F17" s="210"/>
      <c r="G17" s="85" t="s">
        <v>895</v>
      </c>
      <c r="H17" s="85" t="s">
        <v>893</v>
      </c>
      <c r="I17" s="85">
        <v>360</v>
      </c>
      <c r="J17" s="85" t="s">
        <v>892</v>
      </c>
      <c r="K17" s="85">
        <v>360</v>
      </c>
      <c r="L17" s="23" t="s">
        <v>894</v>
      </c>
      <c r="M17" s="23" t="s">
        <v>570</v>
      </c>
      <c r="N17" s="1" t="s">
        <v>81</v>
      </c>
      <c r="O17" s="1">
        <v>3</v>
      </c>
      <c r="P17" s="1">
        <v>5</v>
      </c>
      <c r="Q17" s="1">
        <v>5</v>
      </c>
      <c r="R17" s="1">
        <v>8</v>
      </c>
      <c r="S17" s="1">
        <v>7</v>
      </c>
      <c r="T17" s="1">
        <v>12</v>
      </c>
      <c r="U17" s="1">
        <v>6</v>
      </c>
      <c r="V17" s="1">
        <v>5</v>
      </c>
      <c r="W17" s="1">
        <v>6</v>
      </c>
      <c r="X17" s="1">
        <v>7</v>
      </c>
      <c r="Y17" s="1">
        <f t="shared" si="0"/>
        <v>6.4</v>
      </c>
      <c r="Z17" s="1" t="s">
        <v>45</v>
      </c>
      <c r="AA17" s="1" t="s">
        <v>47</v>
      </c>
      <c r="AB17" s="1" t="s">
        <v>45</v>
      </c>
      <c r="AC17" s="1" t="s">
        <v>888</v>
      </c>
      <c r="AD17" s="1" t="s">
        <v>45</v>
      </c>
      <c r="AE17" s="1" t="s">
        <v>552</v>
      </c>
      <c r="AF17" s="1" t="s">
        <v>43</v>
      </c>
      <c r="AG17" s="1" t="s">
        <v>45</v>
      </c>
      <c r="AH17" s="1" t="s">
        <v>45</v>
      </c>
      <c r="AI17" s="237"/>
      <c r="AJ17" s="237"/>
      <c r="AK17" s="237"/>
      <c r="AL17" s="237"/>
      <c r="AM17" s="237"/>
      <c r="AN17" s="237"/>
      <c r="AO17" s="237"/>
      <c r="AP17" s="237"/>
      <c r="AQ17" s="237"/>
      <c r="AR17" s="237"/>
      <c r="AS17" s="1" t="s">
        <v>552</v>
      </c>
      <c r="AT17" s="1" t="s">
        <v>45</v>
      </c>
      <c r="AU17" s="1" t="s">
        <v>552</v>
      </c>
      <c r="AV17" s="1" t="s">
        <v>43</v>
      </c>
      <c r="AW17" s="1" t="s">
        <v>43</v>
      </c>
      <c r="AX17" s="1" t="s">
        <v>45</v>
      </c>
      <c r="AY17" s="1" t="s">
        <v>43</v>
      </c>
      <c r="AZ17" s="1" t="s">
        <v>53</v>
      </c>
      <c r="BA17" s="1" t="s">
        <v>43</v>
      </c>
      <c r="BB17" s="1" t="s">
        <v>81</v>
      </c>
      <c r="BC17" s="1">
        <v>0</v>
      </c>
      <c r="BD17" s="1" t="s">
        <v>507</v>
      </c>
      <c r="BE17" s="1" t="s">
        <v>47</v>
      </c>
      <c r="BF17" s="1" t="s">
        <v>897</v>
      </c>
      <c r="BG17" s="1" t="s">
        <v>53</v>
      </c>
      <c r="BH17" s="1" t="s">
        <v>53</v>
      </c>
      <c r="BI17" s="1" t="s">
        <v>53</v>
      </c>
      <c r="BJ17" s="1" t="s">
        <v>43</v>
      </c>
      <c r="BK17" s="1" t="s">
        <v>43</v>
      </c>
      <c r="BL17" s="1" t="s">
        <v>76</v>
      </c>
      <c r="BM17" s="1" t="s">
        <v>45</v>
      </c>
      <c r="BN17" s="241" t="s">
        <v>538</v>
      </c>
      <c r="BO17" s="1" t="s">
        <v>81</v>
      </c>
      <c r="BP17" s="1" t="s">
        <v>63</v>
      </c>
      <c r="BQ17" s="1" t="s">
        <v>47</v>
      </c>
      <c r="BR17" s="308" t="s">
        <v>898</v>
      </c>
    </row>
    <row r="18" spans="1:75" x14ac:dyDescent="0.25">
      <c r="A18" s="138" t="s">
        <v>220</v>
      </c>
      <c r="B18" s="139">
        <v>152979.73469999991</v>
      </c>
      <c r="C18" s="139">
        <v>762641.88110000081</v>
      </c>
      <c r="D18" s="139"/>
      <c r="E18" s="84"/>
      <c r="F18" s="84"/>
      <c r="G18" s="85"/>
      <c r="H18" s="85"/>
      <c r="I18" s="85"/>
      <c r="J18" s="85"/>
      <c r="K18" s="85"/>
      <c r="L18" s="23"/>
      <c r="M18" s="23"/>
      <c r="N18" s="1"/>
      <c r="O18" s="1"/>
      <c r="P18" s="1"/>
      <c r="Q18" s="1"/>
      <c r="R18" s="1"/>
      <c r="S18" s="1"/>
      <c r="T18" s="1"/>
      <c r="U18" s="1"/>
      <c r="V18" s="1"/>
      <c r="W18" s="1"/>
      <c r="X18" s="1"/>
      <c r="Y18" s="1">
        <f t="shared" si="0"/>
        <v>0</v>
      </c>
      <c r="Z18" s="1"/>
      <c r="AA18" s="1"/>
      <c r="AB18" s="1"/>
      <c r="AC18" s="1"/>
      <c r="AD18" s="1"/>
      <c r="AE18" s="1"/>
      <c r="AF18" s="1"/>
      <c r="AG18" s="1"/>
      <c r="AH18" s="1"/>
      <c r="AI18" s="237"/>
      <c r="AJ18" s="237"/>
      <c r="AK18" s="237"/>
      <c r="AL18" s="237"/>
      <c r="AM18" s="237"/>
      <c r="AN18" s="237"/>
      <c r="AO18" s="237"/>
      <c r="AP18" s="237"/>
      <c r="AQ18" s="237"/>
      <c r="AR18" s="237"/>
      <c r="AS18" s="101"/>
      <c r="AT18" s="1"/>
      <c r="AU18" s="1"/>
      <c r="AV18" s="1"/>
      <c r="AW18" s="1"/>
      <c r="AX18" s="1"/>
      <c r="AY18" s="1"/>
      <c r="AZ18" s="1"/>
      <c r="BA18" s="1"/>
      <c r="BB18" s="1"/>
      <c r="BC18" s="1"/>
      <c r="BD18" s="1"/>
      <c r="BE18" s="1"/>
      <c r="BF18" s="1"/>
      <c r="BG18" s="1"/>
      <c r="BH18" s="1"/>
      <c r="BI18" s="1"/>
      <c r="BJ18" s="1"/>
      <c r="BK18" s="1"/>
      <c r="BL18" s="1"/>
      <c r="BM18" s="1"/>
      <c r="BN18" s="1"/>
      <c r="BO18" s="1"/>
      <c r="BP18" s="1"/>
      <c r="BQ18" s="1"/>
      <c r="BR18" s="110"/>
    </row>
    <row r="19" spans="1:75" ht="30" x14ac:dyDescent="0.25">
      <c r="A19" s="138" t="s">
        <v>221</v>
      </c>
      <c r="B19" s="139">
        <v>153466.24179999996</v>
      </c>
      <c r="C19" s="139">
        <v>761990.79810000025</v>
      </c>
      <c r="D19" s="139" t="s">
        <v>1041</v>
      </c>
      <c r="E19" s="210">
        <v>153459</v>
      </c>
      <c r="F19" s="210">
        <v>761967</v>
      </c>
      <c r="G19" s="85" t="s">
        <v>1070</v>
      </c>
      <c r="H19" s="85" t="s">
        <v>1071</v>
      </c>
      <c r="I19" s="85">
        <v>360</v>
      </c>
      <c r="J19" s="85" t="s">
        <v>1072</v>
      </c>
      <c r="K19" s="85">
        <v>360</v>
      </c>
      <c r="L19" s="23" t="s">
        <v>628</v>
      </c>
      <c r="M19" s="23" t="s">
        <v>1073</v>
      </c>
      <c r="N19" s="1" t="s">
        <v>80</v>
      </c>
      <c r="O19" s="1">
        <v>0.5</v>
      </c>
      <c r="P19" s="1">
        <v>1</v>
      </c>
      <c r="Q19" s="1">
        <v>1</v>
      </c>
      <c r="R19" s="1">
        <v>3</v>
      </c>
      <c r="S19" s="1">
        <v>18</v>
      </c>
      <c r="T19" s="1">
        <v>17</v>
      </c>
      <c r="U19" s="1">
        <v>2</v>
      </c>
      <c r="V19" s="1">
        <v>6</v>
      </c>
      <c r="W19" s="1">
        <v>12</v>
      </c>
      <c r="X19" s="1">
        <v>0.5</v>
      </c>
      <c r="Y19" s="1">
        <f t="shared" si="0"/>
        <v>6.1</v>
      </c>
      <c r="Z19" s="1" t="s">
        <v>44</v>
      </c>
      <c r="AA19" s="1" t="s">
        <v>47</v>
      </c>
      <c r="AB19" s="1" t="s">
        <v>44</v>
      </c>
      <c r="AC19" s="1" t="s">
        <v>1094</v>
      </c>
      <c r="AD19" s="1" t="s">
        <v>53</v>
      </c>
      <c r="AE19" s="1" t="s">
        <v>1077</v>
      </c>
      <c r="AF19" s="1" t="s">
        <v>43</v>
      </c>
      <c r="AG19" s="1" t="s">
        <v>44</v>
      </c>
      <c r="AH19" s="1" t="s">
        <v>45</v>
      </c>
      <c r="AI19" s="237"/>
      <c r="AJ19" s="237"/>
      <c r="AK19" s="237"/>
      <c r="AL19" s="237"/>
      <c r="AM19" s="237"/>
      <c r="AN19" s="237"/>
      <c r="AO19" s="237"/>
      <c r="AP19" s="237"/>
      <c r="AQ19" s="237"/>
      <c r="AR19" s="237"/>
      <c r="AS19" s="101">
        <v>40</v>
      </c>
      <c r="AT19" s="1" t="s">
        <v>45</v>
      </c>
      <c r="AU19" s="1">
        <v>15</v>
      </c>
      <c r="AV19" s="1" t="s">
        <v>53</v>
      </c>
      <c r="AW19" s="1" t="s">
        <v>1074</v>
      </c>
      <c r="AX19" s="1" t="s">
        <v>47</v>
      </c>
      <c r="AY19" s="1" t="s">
        <v>53</v>
      </c>
      <c r="AZ19" s="1" t="s">
        <v>43</v>
      </c>
      <c r="BA19" s="1" t="s">
        <v>43</v>
      </c>
      <c r="BB19" s="1" t="s">
        <v>47</v>
      </c>
      <c r="BC19" s="1" t="s">
        <v>985</v>
      </c>
      <c r="BD19" s="1" t="s">
        <v>1069</v>
      </c>
      <c r="BE19" s="1" t="s">
        <v>47</v>
      </c>
      <c r="BF19" s="1">
        <v>12</v>
      </c>
      <c r="BG19" s="1" t="s">
        <v>53</v>
      </c>
      <c r="BH19" s="1" t="s">
        <v>53</v>
      </c>
      <c r="BI19" s="1" t="s">
        <v>335</v>
      </c>
      <c r="BJ19" s="1" t="s">
        <v>43</v>
      </c>
      <c r="BK19" s="1" t="s">
        <v>53</v>
      </c>
      <c r="BL19" s="1" t="s">
        <v>47</v>
      </c>
      <c r="BM19" s="241" t="s">
        <v>47</v>
      </c>
      <c r="BN19" s="241" t="s">
        <v>538</v>
      </c>
      <c r="BO19" s="241" t="s">
        <v>80</v>
      </c>
      <c r="BP19" s="241" t="s">
        <v>51</v>
      </c>
      <c r="BQ19" s="241" t="s">
        <v>47</v>
      </c>
      <c r="BR19" s="110" t="s">
        <v>1084</v>
      </c>
    </row>
    <row r="20" spans="1:75" ht="30" x14ac:dyDescent="0.25">
      <c r="A20" s="138" t="s">
        <v>222</v>
      </c>
      <c r="B20" s="139">
        <v>153287.89429999981</v>
      </c>
      <c r="C20" s="139">
        <v>762265.73100000061</v>
      </c>
      <c r="D20" s="139" t="s">
        <v>1041</v>
      </c>
      <c r="E20" s="210">
        <v>153307</v>
      </c>
      <c r="F20" s="210">
        <v>762222</v>
      </c>
      <c r="G20" s="85" t="s">
        <v>1108</v>
      </c>
      <c r="H20" s="85" t="s">
        <v>1106</v>
      </c>
      <c r="I20" s="85">
        <v>360</v>
      </c>
      <c r="J20" s="85" t="s">
        <v>1107</v>
      </c>
      <c r="K20" s="85">
        <v>360</v>
      </c>
      <c r="L20" s="23" t="s">
        <v>628</v>
      </c>
      <c r="M20" s="23"/>
      <c r="N20" s="1" t="s">
        <v>47</v>
      </c>
      <c r="O20" s="1">
        <v>4</v>
      </c>
      <c r="P20" s="1">
        <v>2</v>
      </c>
      <c r="Q20" s="1">
        <v>4</v>
      </c>
      <c r="R20" s="1">
        <v>3</v>
      </c>
      <c r="S20" s="1">
        <v>5</v>
      </c>
      <c r="T20" s="1">
        <v>12</v>
      </c>
      <c r="U20" s="1">
        <v>9</v>
      </c>
      <c r="V20" s="1">
        <v>4</v>
      </c>
      <c r="W20" s="1">
        <v>2</v>
      </c>
      <c r="X20" s="1">
        <v>5</v>
      </c>
      <c r="Y20" s="1">
        <f t="shared" si="0"/>
        <v>5</v>
      </c>
      <c r="Z20" s="1" t="s">
        <v>80</v>
      </c>
      <c r="AA20" s="1" t="s">
        <v>47</v>
      </c>
      <c r="AB20" s="1" t="s">
        <v>47</v>
      </c>
      <c r="AC20" s="1" t="s">
        <v>1109</v>
      </c>
      <c r="AD20" s="1" t="s">
        <v>53</v>
      </c>
      <c r="AE20" s="1" t="s">
        <v>1110</v>
      </c>
      <c r="AF20" s="1" t="s">
        <v>43</v>
      </c>
      <c r="AG20" s="1" t="s">
        <v>80</v>
      </c>
      <c r="AH20" s="1" t="s">
        <v>45</v>
      </c>
      <c r="AI20" s="237"/>
      <c r="AJ20" s="237"/>
      <c r="AK20" s="237"/>
      <c r="AL20" s="237"/>
      <c r="AM20" s="237"/>
      <c r="AN20" s="237"/>
      <c r="AO20" s="237"/>
      <c r="AP20" s="237"/>
      <c r="AQ20" s="237"/>
      <c r="AR20" s="237"/>
      <c r="AS20" s="101">
        <v>30</v>
      </c>
      <c r="AT20" s="1" t="s">
        <v>47</v>
      </c>
      <c r="AU20" s="1">
        <v>50</v>
      </c>
      <c r="AV20" s="1" t="s">
        <v>43</v>
      </c>
      <c r="AW20" s="1" t="s">
        <v>43</v>
      </c>
      <c r="AX20" s="1" t="s">
        <v>47</v>
      </c>
      <c r="AY20" s="1" t="s">
        <v>53</v>
      </c>
      <c r="AZ20" s="1" t="s">
        <v>43</v>
      </c>
      <c r="BA20" s="1" t="s">
        <v>43</v>
      </c>
      <c r="BB20" s="1" t="s">
        <v>81</v>
      </c>
      <c r="BC20" s="1">
        <v>0</v>
      </c>
      <c r="BD20" s="1" t="s">
        <v>658</v>
      </c>
      <c r="BE20" s="241" t="s">
        <v>47</v>
      </c>
      <c r="BF20" s="241">
        <v>8</v>
      </c>
      <c r="BG20" s="1" t="s">
        <v>53</v>
      </c>
      <c r="BH20" s="1" t="s">
        <v>53</v>
      </c>
      <c r="BI20" s="1" t="s">
        <v>335</v>
      </c>
      <c r="BJ20" s="1" t="s">
        <v>43</v>
      </c>
      <c r="BK20" s="1" t="s">
        <v>53</v>
      </c>
      <c r="BL20" s="1" t="s">
        <v>80</v>
      </c>
      <c r="BM20" s="241" t="s">
        <v>81</v>
      </c>
      <c r="BN20" s="241" t="s">
        <v>538</v>
      </c>
      <c r="BO20" s="241" t="s">
        <v>47</v>
      </c>
      <c r="BP20" s="241" t="s">
        <v>51</v>
      </c>
      <c r="BQ20" s="241" t="s">
        <v>47</v>
      </c>
      <c r="BR20" s="110" t="s">
        <v>1432</v>
      </c>
    </row>
    <row r="21" spans="1:75" ht="21.95" customHeight="1" x14ac:dyDescent="0.25">
      <c r="A21" s="138" t="s">
        <v>223</v>
      </c>
      <c r="B21" s="139">
        <v>153548.96850000042</v>
      </c>
      <c r="C21" s="139">
        <v>762057.2594000008</v>
      </c>
      <c r="D21" s="139" t="s">
        <v>1041</v>
      </c>
      <c r="E21" s="210">
        <v>153587</v>
      </c>
      <c r="F21" s="210">
        <v>762062</v>
      </c>
      <c r="G21" s="85" t="s">
        <v>1066</v>
      </c>
      <c r="H21" s="85">
        <v>1350638</v>
      </c>
      <c r="I21" s="85">
        <v>360</v>
      </c>
      <c r="J21" s="85" t="s">
        <v>1065</v>
      </c>
      <c r="K21" s="85">
        <v>360</v>
      </c>
      <c r="L21" s="23" t="s">
        <v>628</v>
      </c>
      <c r="M21" s="23"/>
      <c r="N21" s="1" t="s">
        <v>80</v>
      </c>
      <c r="O21" s="1">
        <v>4</v>
      </c>
      <c r="P21" s="1">
        <v>4</v>
      </c>
      <c r="Q21" s="1">
        <v>7</v>
      </c>
      <c r="R21" s="1">
        <v>6</v>
      </c>
      <c r="S21" s="1">
        <v>3</v>
      </c>
      <c r="T21" s="1">
        <v>1</v>
      </c>
      <c r="U21" s="1">
        <v>1</v>
      </c>
      <c r="V21" s="1">
        <v>3</v>
      </c>
      <c r="W21" s="1">
        <v>3</v>
      </c>
      <c r="X21" s="1">
        <v>4</v>
      </c>
      <c r="Y21" s="1">
        <f t="shared" si="0"/>
        <v>3.6</v>
      </c>
      <c r="Z21" s="1" t="s">
        <v>44</v>
      </c>
      <c r="AA21" s="1" t="s">
        <v>47</v>
      </c>
      <c r="AB21" s="1" t="s">
        <v>1067</v>
      </c>
      <c r="AC21" s="1" t="s">
        <v>1095</v>
      </c>
      <c r="AD21" s="1" t="s">
        <v>53</v>
      </c>
      <c r="AE21" s="1" t="s">
        <v>1068</v>
      </c>
      <c r="AF21" s="1" t="s">
        <v>43</v>
      </c>
      <c r="AG21" s="1" t="s">
        <v>80</v>
      </c>
      <c r="AH21" s="1" t="s">
        <v>45</v>
      </c>
      <c r="AI21" s="237"/>
      <c r="AJ21" s="237"/>
      <c r="AK21" s="237"/>
      <c r="AL21" s="237"/>
      <c r="AM21" s="237"/>
      <c r="AN21" s="237"/>
      <c r="AO21" s="237"/>
      <c r="AP21" s="237"/>
      <c r="AQ21" s="237"/>
      <c r="AR21" s="237"/>
      <c r="AS21" s="101">
        <v>10</v>
      </c>
      <c r="AT21" s="1" t="s">
        <v>45</v>
      </c>
      <c r="AU21" s="1">
        <v>10</v>
      </c>
      <c r="AV21" s="1" t="s">
        <v>47</v>
      </c>
      <c r="AW21" s="1">
        <v>10</v>
      </c>
      <c r="AX21" s="1" t="s">
        <v>44</v>
      </c>
      <c r="AY21" s="1" t="s">
        <v>53</v>
      </c>
      <c r="AZ21" s="1" t="s">
        <v>43</v>
      </c>
      <c r="BA21" s="1" t="s">
        <v>43</v>
      </c>
      <c r="BB21" s="1" t="s">
        <v>47</v>
      </c>
      <c r="BC21" s="1" t="s">
        <v>985</v>
      </c>
      <c r="BD21" s="1" t="s">
        <v>1069</v>
      </c>
      <c r="BE21" s="1" t="s">
        <v>44</v>
      </c>
      <c r="BF21" s="1">
        <v>44</v>
      </c>
      <c r="BG21" s="1" t="s">
        <v>53</v>
      </c>
      <c r="BH21" s="1" t="s">
        <v>335</v>
      </c>
      <c r="BI21" s="1" t="s">
        <v>335</v>
      </c>
      <c r="BJ21" s="1" t="s">
        <v>43</v>
      </c>
      <c r="BK21" s="1" t="s">
        <v>53</v>
      </c>
      <c r="BL21" s="1" t="s">
        <v>47</v>
      </c>
      <c r="BM21" s="241" t="s">
        <v>81</v>
      </c>
      <c r="BN21" s="241" t="s">
        <v>538</v>
      </c>
      <c r="BO21" s="241" t="s">
        <v>80</v>
      </c>
      <c r="BP21" s="241" t="s">
        <v>51</v>
      </c>
      <c r="BQ21" s="241" t="s">
        <v>44</v>
      </c>
      <c r="BR21" s="110" t="s">
        <v>1085</v>
      </c>
    </row>
    <row r="22" spans="1:75" ht="21.95" customHeight="1" x14ac:dyDescent="0.25">
      <c r="A22" s="138" t="s">
        <v>224</v>
      </c>
      <c r="B22" s="139">
        <v>152507.81749999989</v>
      </c>
      <c r="C22" s="139">
        <v>763012.20289999992</v>
      </c>
      <c r="D22" s="139"/>
      <c r="E22" s="84"/>
      <c r="F22" s="84"/>
      <c r="G22" s="85"/>
      <c r="H22" s="85"/>
      <c r="I22" s="85"/>
      <c r="J22" s="85"/>
      <c r="K22" s="85"/>
      <c r="L22" s="23"/>
      <c r="M22" s="23"/>
      <c r="N22" s="1"/>
      <c r="O22" s="1"/>
      <c r="P22" s="1"/>
      <c r="Q22" s="1"/>
      <c r="R22" s="1"/>
      <c r="S22" s="1"/>
      <c r="T22" s="1"/>
      <c r="U22" s="1"/>
      <c r="V22" s="1"/>
      <c r="W22" s="1"/>
      <c r="X22" s="1"/>
      <c r="Y22" s="1">
        <f t="shared" si="0"/>
        <v>0</v>
      </c>
      <c r="Z22" s="1"/>
      <c r="AA22" s="1"/>
      <c r="AB22" s="1"/>
      <c r="AC22" s="1"/>
      <c r="AD22" s="1"/>
      <c r="AE22" s="1"/>
      <c r="AF22" s="1"/>
      <c r="AG22" s="1"/>
      <c r="AH22" s="1"/>
      <c r="AI22" s="237"/>
      <c r="AJ22" s="237"/>
      <c r="AK22" s="237"/>
      <c r="AL22" s="237"/>
      <c r="AM22" s="237"/>
      <c r="AN22" s="237"/>
      <c r="AO22" s="237"/>
      <c r="AP22" s="237"/>
      <c r="AQ22" s="237"/>
      <c r="AR22" s="237"/>
      <c r="AS22" s="101"/>
      <c r="AT22" s="1"/>
      <c r="AU22" s="1"/>
      <c r="AV22" s="1"/>
      <c r="AW22" s="1"/>
      <c r="AX22" s="1"/>
      <c r="AY22" s="1"/>
      <c r="AZ22" s="1"/>
      <c r="BA22" s="1"/>
      <c r="BB22" s="1"/>
      <c r="BC22" s="1"/>
      <c r="BD22" s="1"/>
      <c r="BE22" s="1"/>
      <c r="BF22" s="1"/>
      <c r="BG22" s="1"/>
      <c r="BH22" s="1"/>
      <c r="BI22" s="1"/>
      <c r="BJ22" s="1"/>
      <c r="BK22" s="1"/>
      <c r="BL22" s="1"/>
      <c r="BM22" s="1"/>
      <c r="BN22" s="1"/>
      <c r="BO22" s="1"/>
      <c r="BP22" s="1"/>
      <c r="BQ22" s="1"/>
      <c r="BR22" s="110"/>
    </row>
    <row r="23" spans="1:75" ht="21.95" customHeight="1" x14ac:dyDescent="0.25">
      <c r="A23" s="138" t="s">
        <v>225</v>
      </c>
      <c r="B23" s="139">
        <v>155969.26339999959</v>
      </c>
      <c r="C23" s="139">
        <v>762299.10749999993</v>
      </c>
      <c r="D23" s="139" t="s">
        <v>1112</v>
      </c>
      <c r="E23" s="210">
        <v>155974</v>
      </c>
      <c r="F23" s="210">
        <v>762300</v>
      </c>
      <c r="G23" s="85" t="s">
        <v>1126</v>
      </c>
      <c r="H23" s="85" t="s">
        <v>1123</v>
      </c>
      <c r="I23" s="85">
        <v>360</v>
      </c>
      <c r="J23" s="85" t="s">
        <v>1124</v>
      </c>
      <c r="K23" s="85">
        <v>360</v>
      </c>
      <c r="L23" s="23" t="s">
        <v>593</v>
      </c>
      <c r="M23" s="23" t="s">
        <v>567</v>
      </c>
      <c r="N23" s="1" t="s">
        <v>44</v>
      </c>
      <c r="O23" s="1">
        <v>0.5</v>
      </c>
      <c r="P23" s="1">
        <v>0.5</v>
      </c>
      <c r="Q23" s="1">
        <v>2</v>
      </c>
      <c r="R23" s="1">
        <v>2</v>
      </c>
      <c r="S23" s="1">
        <v>2</v>
      </c>
      <c r="T23" s="1">
        <v>2</v>
      </c>
      <c r="U23" s="1">
        <v>1</v>
      </c>
      <c r="V23" s="1">
        <v>4</v>
      </c>
      <c r="W23" s="1">
        <v>4</v>
      </c>
      <c r="X23" s="1">
        <v>3</v>
      </c>
      <c r="Y23" s="1">
        <f t="shared" si="0"/>
        <v>2.1</v>
      </c>
      <c r="Z23" s="1" t="s">
        <v>80</v>
      </c>
      <c r="AA23" s="1" t="s">
        <v>44</v>
      </c>
      <c r="AB23" s="1" t="s">
        <v>44</v>
      </c>
      <c r="AC23" s="1" t="s">
        <v>671</v>
      </c>
      <c r="AD23" s="1" t="s">
        <v>80</v>
      </c>
      <c r="AE23" s="1">
        <v>30</v>
      </c>
      <c r="AF23" s="1" t="s">
        <v>43</v>
      </c>
      <c r="AG23" s="1" t="s">
        <v>80</v>
      </c>
      <c r="AH23" s="1" t="s">
        <v>47</v>
      </c>
      <c r="AI23" s="237"/>
      <c r="AJ23" s="237"/>
      <c r="AK23" s="237"/>
      <c r="AL23" s="237"/>
      <c r="AM23" s="237"/>
      <c r="AN23" s="237"/>
      <c r="AO23" s="237"/>
      <c r="AP23" s="237"/>
      <c r="AQ23" s="237"/>
      <c r="AR23" s="237"/>
      <c r="AS23" s="101">
        <v>60</v>
      </c>
      <c r="AT23" s="1" t="s">
        <v>47</v>
      </c>
      <c r="AU23" s="1">
        <v>60</v>
      </c>
      <c r="AV23" s="1" t="s">
        <v>43</v>
      </c>
      <c r="AW23" s="1" t="s">
        <v>43</v>
      </c>
      <c r="AX23" s="1" t="s">
        <v>47</v>
      </c>
      <c r="AY23" s="1" t="s">
        <v>334</v>
      </c>
      <c r="AZ23" s="1" t="s">
        <v>43</v>
      </c>
      <c r="BA23" s="1" t="s">
        <v>43</v>
      </c>
      <c r="BB23" s="1" t="s">
        <v>47</v>
      </c>
      <c r="BC23" s="1">
        <v>5</v>
      </c>
      <c r="BD23" s="1">
        <v>60</v>
      </c>
      <c r="BE23" s="1" t="s">
        <v>44</v>
      </c>
      <c r="BF23" s="1" t="s">
        <v>1125</v>
      </c>
      <c r="BG23" s="1" t="s">
        <v>53</v>
      </c>
      <c r="BH23" s="1" t="s">
        <v>53</v>
      </c>
      <c r="BI23" s="1" t="s">
        <v>335</v>
      </c>
      <c r="BJ23" s="1" t="s">
        <v>43</v>
      </c>
      <c r="BK23" s="1" t="s">
        <v>53</v>
      </c>
      <c r="BL23" s="1" t="s">
        <v>53</v>
      </c>
      <c r="BM23" s="241" t="s">
        <v>80</v>
      </c>
      <c r="BN23" s="241" t="s">
        <v>538</v>
      </c>
      <c r="BO23" s="241" t="s">
        <v>44</v>
      </c>
      <c r="BP23" s="241" t="s">
        <v>51</v>
      </c>
      <c r="BQ23" s="241" t="s">
        <v>44</v>
      </c>
      <c r="BR23" s="110" t="s">
        <v>1127</v>
      </c>
    </row>
    <row r="24" spans="1:75" ht="21.95" customHeight="1" x14ac:dyDescent="0.25">
      <c r="A24" s="138" t="s">
        <v>226</v>
      </c>
      <c r="B24" s="139">
        <v>155254.92100000009</v>
      </c>
      <c r="C24" s="139">
        <v>762024.86910000071</v>
      </c>
      <c r="D24" s="139" t="s">
        <v>584</v>
      </c>
      <c r="E24" s="210">
        <v>155274</v>
      </c>
      <c r="F24" s="210">
        <v>762011</v>
      </c>
      <c r="G24" s="85" t="s">
        <v>599</v>
      </c>
      <c r="H24" s="85" t="s">
        <v>591</v>
      </c>
      <c r="I24" s="85">
        <v>360</v>
      </c>
      <c r="J24" s="85" t="s">
        <v>592</v>
      </c>
      <c r="K24" s="85">
        <v>360</v>
      </c>
      <c r="L24" s="23" t="s">
        <v>593</v>
      </c>
      <c r="M24" s="23" t="s">
        <v>567</v>
      </c>
      <c r="N24" s="1" t="s">
        <v>47</v>
      </c>
      <c r="O24" s="1">
        <v>2</v>
      </c>
      <c r="P24" s="1">
        <v>3</v>
      </c>
      <c r="Q24" s="1">
        <v>5</v>
      </c>
      <c r="R24" s="1">
        <v>4</v>
      </c>
      <c r="S24" s="1">
        <v>8</v>
      </c>
      <c r="T24" s="1">
        <v>4</v>
      </c>
      <c r="U24" s="1">
        <v>8</v>
      </c>
      <c r="V24" s="1">
        <v>8</v>
      </c>
      <c r="W24" s="1">
        <v>4</v>
      </c>
      <c r="X24" s="1">
        <v>4</v>
      </c>
      <c r="Y24" s="1">
        <f t="shared" si="0"/>
        <v>5</v>
      </c>
      <c r="Z24" s="1" t="s">
        <v>45</v>
      </c>
      <c r="AA24" s="1" t="s">
        <v>47</v>
      </c>
      <c r="AB24" s="1" t="s">
        <v>47</v>
      </c>
      <c r="AC24" s="1" t="s">
        <v>598</v>
      </c>
      <c r="AD24" s="1" t="s">
        <v>45</v>
      </c>
      <c r="AE24" s="1" t="s">
        <v>552</v>
      </c>
      <c r="AF24" s="1" t="s">
        <v>43</v>
      </c>
      <c r="AG24" s="1" t="s">
        <v>47</v>
      </c>
      <c r="AH24" s="1" t="s">
        <v>45</v>
      </c>
      <c r="AI24" s="237"/>
      <c r="AJ24" s="237"/>
      <c r="AK24" s="237"/>
      <c r="AL24" s="237"/>
      <c r="AM24" s="237"/>
      <c r="AN24" s="237"/>
      <c r="AO24" s="237"/>
      <c r="AP24" s="237"/>
      <c r="AQ24" s="237"/>
      <c r="AR24" s="237"/>
      <c r="AS24" s="101" t="s">
        <v>552</v>
      </c>
      <c r="AT24" s="1" t="s">
        <v>45</v>
      </c>
      <c r="AU24" s="1">
        <v>10</v>
      </c>
      <c r="AV24" s="1" t="s">
        <v>43</v>
      </c>
      <c r="AW24" s="1" t="s">
        <v>43</v>
      </c>
      <c r="AX24" s="1" t="s">
        <v>45</v>
      </c>
      <c r="AY24" s="1" t="s">
        <v>43</v>
      </c>
      <c r="AZ24" s="1" t="s">
        <v>53</v>
      </c>
      <c r="BA24" s="1" t="s">
        <v>43</v>
      </c>
      <c r="BB24" s="1" t="s">
        <v>47</v>
      </c>
      <c r="BC24" s="1" t="s">
        <v>509</v>
      </c>
      <c r="BD24" s="1">
        <v>15</v>
      </c>
      <c r="BE24" s="1" t="s">
        <v>47</v>
      </c>
      <c r="BF24" s="1" t="s">
        <v>603</v>
      </c>
      <c r="BG24" s="1" t="s">
        <v>53</v>
      </c>
      <c r="BH24" s="1" t="s">
        <v>600</v>
      </c>
      <c r="BI24" s="1" t="s">
        <v>600</v>
      </c>
      <c r="BJ24" s="1" t="s">
        <v>43</v>
      </c>
      <c r="BK24" s="1" t="s">
        <v>43</v>
      </c>
      <c r="BL24" s="1" t="s">
        <v>76</v>
      </c>
      <c r="BM24" s="241" t="s">
        <v>47</v>
      </c>
      <c r="BN24" s="241" t="s">
        <v>538</v>
      </c>
      <c r="BO24" s="241" t="s">
        <v>47</v>
      </c>
      <c r="BP24" s="241" t="s">
        <v>1403</v>
      </c>
      <c r="BQ24" s="241" t="s">
        <v>47</v>
      </c>
      <c r="BR24" s="110" t="s">
        <v>609</v>
      </c>
    </row>
    <row r="25" spans="1:75" ht="21.95" customHeight="1" x14ac:dyDescent="0.25">
      <c r="A25" s="138" t="s">
        <v>227</v>
      </c>
      <c r="B25" s="139">
        <v>154818.14780000038</v>
      </c>
      <c r="C25" s="139">
        <v>762997.26899999939</v>
      </c>
      <c r="D25" s="139" t="s">
        <v>998</v>
      </c>
      <c r="E25" s="210">
        <v>154837</v>
      </c>
      <c r="F25" s="210">
        <v>762983</v>
      </c>
      <c r="G25" s="85" t="s">
        <v>1031</v>
      </c>
      <c r="H25" s="85" t="s">
        <v>1027</v>
      </c>
      <c r="I25" s="85">
        <v>360</v>
      </c>
      <c r="J25" s="85" t="s">
        <v>1028</v>
      </c>
      <c r="K25" s="85">
        <v>360</v>
      </c>
      <c r="L25" s="23" t="s">
        <v>743</v>
      </c>
      <c r="M25" s="23" t="s">
        <v>650</v>
      </c>
      <c r="N25" s="1" t="s">
        <v>47</v>
      </c>
      <c r="O25" s="1">
        <v>1</v>
      </c>
      <c r="P25" s="1">
        <v>4</v>
      </c>
      <c r="Q25" s="1">
        <v>2</v>
      </c>
      <c r="R25" s="1">
        <v>3</v>
      </c>
      <c r="S25" s="1">
        <v>5</v>
      </c>
      <c r="T25" s="1">
        <v>2</v>
      </c>
      <c r="U25" s="1">
        <v>6</v>
      </c>
      <c r="V25" s="1">
        <v>9</v>
      </c>
      <c r="W25" s="1">
        <v>7</v>
      </c>
      <c r="X25" s="1">
        <v>2</v>
      </c>
      <c r="Y25" s="1">
        <f t="shared" si="0"/>
        <v>4.0999999999999996</v>
      </c>
      <c r="Z25" s="1" t="s">
        <v>44</v>
      </c>
      <c r="AA25" s="1" t="s">
        <v>47</v>
      </c>
      <c r="AB25" s="1" t="s">
        <v>47</v>
      </c>
      <c r="AC25" s="1" t="s">
        <v>1029</v>
      </c>
      <c r="AD25" s="1" t="s">
        <v>45</v>
      </c>
      <c r="AE25" s="1">
        <v>10</v>
      </c>
      <c r="AF25" s="1" t="s">
        <v>43</v>
      </c>
      <c r="AG25" s="1" t="s">
        <v>80</v>
      </c>
      <c r="AH25" s="1" t="s">
        <v>45</v>
      </c>
      <c r="AI25" s="237"/>
      <c r="AJ25" s="237"/>
      <c r="AK25" s="237"/>
      <c r="AL25" s="237"/>
      <c r="AM25" s="237"/>
      <c r="AN25" s="237"/>
      <c r="AO25" s="237"/>
      <c r="AP25" s="237"/>
      <c r="AQ25" s="237"/>
      <c r="AR25" s="237"/>
      <c r="AS25" s="101">
        <v>20</v>
      </c>
      <c r="AT25" s="1" t="s">
        <v>45</v>
      </c>
      <c r="AU25" s="1">
        <v>10</v>
      </c>
      <c r="AV25" s="1" t="s">
        <v>43</v>
      </c>
      <c r="AW25" s="1" t="s">
        <v>43</v>
      </c>
      <c r="AX25" s="1" t="s">
        <v>80</v>
      </c>
      <c r="AY25" s="1" t="s">
        <v>53</v>
      </c>
      <c r="AZ25" s="1" t="s">
        <v>43</v>
      </c>
      <c r="BA25" s="1" t="s">
        <v>43</v>
      </c>
      <c r="BB25" s="1" t="s">
        <v>47</v>
      </c>
      <c r="BC25" s="1" t="s">
        <v>507</v>
      </c>
      <c r="BD25" s="1">
        <v>30</v>
      </c>
      <c r="BE25" s="1" t="s">
        <v>47</v>
      </c>
      <c r="BF25" s="1" t="s">
        <v>1030</v>
      </c>
      <c r="BG25" s="1" t="s">
        <v>53</v>
      </c>
      <c r="BH25" s="1" t="s">
        <v>335</v>
      </c>
      <c r="BI25" s="1" t="s">
        <v>335</v>
      </c>
      <c r="BJ25" s="1" t="s">
        <v>43</v>
      </c>
      <c r="BK25" s="1" t="s">
        <v>53</v>
      </c>
      <c r="BL25" s="1" t="s">
        <v>79</v>
      </c>
      <c r="BM25" s="241" t="s">
        <v>47</v>
      </c>
      <c r="BN25" s="241" t="s">
        <v>538</v>
      </c>
      <c r="BO25" s="241" t="s">
        <v>47</v>
      </c>
      <c r="BP25" s="241" t="s">
        <v>51</v>
      </c>
      <c r="BQ25" s="241" t="s">
        <v>47</v>
      </c>
      <c r="BR25" s="110" t="s">
        <v>1032</v>
      </c>
    </row>
    <row r="26" spans="1:75" ht="21.95" customHeight="1" x14ac:dyDescent="0.25">
      <c r="A26" s="138" t="s">
        <v>228</v>
      </c>
      <c r="B26" s="139">
        <v>154628.69269999955</v>
      </c>
      <c r="C26" s="139">
        <v>761776.59850000031</v>
      </c>
      <c r="D26" s="139" t="s">
        <v>866</v>
      </c>
      <c r="E26" s="210">
        <v>154611</v>
      </c>
      <c r="F26" s="210">
        <v>761769</v>
      </c>
      <c r="G26" s="85" t="s">
        <v>920</v>
      </c>
      <c r="H26" s="85" t="s">
        <v>916</v>
      </c>
      <c r="I26" s="85">
        <v>360</v>
      </c>
      <c r="J26" s="85" t="s">
        <v>915</v>
      </c>
      <c r="K26" s="85">
        <v>360</v>
      </c>
      <c r="L26" s="23" t="s">
        <v>919</v>
      </c>
      <c r="M26" s="23" t="s">
        <v>511</v>
      </c>
      <c r="N26" s="1" t="s">
        <v>45</v>
      </c>
      <c r="O26" s="1">
        <v>3</v>
      </c>
      <c r="P26" s="1">
        <v>5</v>
      </c>
      <c r="Q26" s="1">
        <v>13</v>
      </c>
      <c r="R26" s="1">
        <v>8</v>
      </c>
      <c r="S26" s="1">
        <v>4</v>
      </c>
      <c r="T26" s="1">
        <v>15</v>
      </c>
      <c r="U26" s="1">
        <v>3</v>
      </c>
      <c r="V26" s="1">
        <v>1</v>
      </c>
      <c r="W26" s="1">
        <v>4</v>
      </c>
      <c r="X26" s="1">
        <v>7</v>
      </c>
      <c r="Y26" s="1">
        <f t="shared" si="0"/>
        <v>6.3</v>
      </c>
      <c r="Z26" s="1" t="s">
        <v>45</v>
      </c>
      <c r="AA26" s="1" t="s">
        <v>47</v>
      </c>
      <c r="AB26" s="1" t="s">
        <v>47</v>
      </c>
      <c r="AC26" s="1" t="s">
        <v>552</v>
      </c>
      <c r="AD26" s="1" t="s">
        <v>81</v>
      </c>
      <c r="AE26" s="1" t="s">
        <v>552</v>
      </c>
      <c r="AF26" s="1" t="s">
        <v>43</v>
      </c>
      <c r="AG26" s="1" t="s">
        <v>47</v>
      </c>
      <c r="AH26" s="1" t="s">
        <v>45</v>
      </c>
      <c r="AI26" s="237"/>
      <c r="AJ26" s="237"/>
      <c r="AK26" s="237"/>
      <c r="AL26" s="237"/>
      <c r="AM26" s="237"/>
      <c r="AN26" s="237"/>
      <c r="AO26" s="237"/>
      <c r="AP26" s="237"/>
      <c r="AQ26" s="237"/>
      <c r="AR26" s="237"/>
      <c r="AS26" s="101" t="s">
        <v>888</v>
      </c>
      <c r="AT26" s="1" t="s">
        <v>45</v>
      </c>
      <c r="AU26" s="101" t="s">
        <v>888</v>
      </c>
      <c r="AV26" s="1" t="s">
        <v>43</v>
      </c>
      <c r="AW26" s="1" t="s">
        <v>43</v>
      </c>
      <c r="AX26" s="1" t="s">
        <v>47</v>
      </c>
      <c r="AY26" s="1" t="s">
        <v>43</v>
      </c>
      <c r="AZ26" s="1" t="s">
        <v>53</v>
      </c>
      <c r="BA26" s="1" t="s">
        <v>43</v>
      </c>
      <c r="BB26" s="1" t="s">
        <v>81</v>
      </c>
      <c r="BC26" s="1" t="s">
        <v>918</v>
      </c>
      <c r="BD26" s="1" t="s">
        <v>918</v>
      </c>
      <c r="BE26" s="1" t="s">
        <v>45</v>
      </c>
      <c r="BF26" s="1">
        <v>2</v>
      </c>
      <c r="BG26" s="1" t="s">
        <v>53</v>
      </c>
      <c r="BH26" s="1" t="s">
        <v>53</v>
      </c>
      <c r="BI26" s="1" t="s">
        <v>53</v>
      </c>
      <c r="BJ26" s="1" t="s">
        <v>43</v>
      </c>
      <c r="BK26" s="1" t="s">
        <v>43</v>
      </c>
      <c r="BL26" s="1" t="s">
        <v>76</v>
      </c>
      <c r="BM26" s="241" t="s">
        <v>81</v>
      </c>
      <c r="BN26" s="241" t="s">
        <v>538</v>
      </c>
      <c r="BO26" s="241" t="s">
        <v>81</v>
      </c>
      <c r="BP26" s="241" t="s">
        <v>51</v>
      </c>
      <c r="BQ26" s="241" t="s">
        <v>45</v>
      </c>
      <c r="BR26" s="110" t="s">
        <v>1433</v>
      </c>
    </row>
    <row r="27" spans="1:75" ht="21.95" customHeight="1" x14ac:dyDescent="0.25">
      <c r="A27" s="138" t="s">
        <v>229</v>
      </c>
      <c r="B27" s="139">
        <v>151853.86500000022</v>
      </c>
      <c r="C27" s="139">
        <v>763250.72250000015</v>
      </c>
      <c r="D27" s="139"/>
      <c r="E27" s="84"/>
      <c r="F27" s="84"/>
      <c r="G27" s="85"/>
      <c r="H27" s="85"/>
      <c r="I27" s="85"/>
      <c r="J27" s="85"/>
      <c r="K27" s="85"/>
      <c r="L27" s="23"/>
      <c r="M27" s="23"/>
      <c r="N27" s="1"/>
      <c r="O27" s="1"/>
      <c r="P27" s="1"/>
      <c r="Q27" s="1"/>
      <c r="R27" s="1"/>
      <c r="S27" s="1"/>
      <c r="T27" s="1"/>
      <c r="U27" s="1"/>
      <c r="V27" s="1"/>
      <c r="W27" s="1"/>
      <c r="X27" s="1"/>
      <c r="Y27" s="1">
        <f t="shared" si="0"/>
        <v>0</v>
      </c>
      <c r="Z27" s="1"/>
      <c r="AA27" s="1"/>
      <c r="AB27" s="1"/>
      <c r="AC27" s="1"/>
      <c r="AD27" s="1"/>
      <c r="AE27" s="1"/>
      <c r="AF27" s="1"/>
      <c r="AG27" s="1"/>
      <c r="AH27" s="1"/>
      <c r="AI27" s="237"/>
      <c r="AJ27" s="237"/>
      <c r="AK27" s="237"/>
      <c r="AL27" s="237"/>
      <c r="AM27" s="237"/>
      <c r="AN27" s="237"/>
      <c r="AO27" s="237"/>
      <c r="AP27" s="237"/>
      <c r="AQ27" s="237"/>
      <c r="AR27" s="237"/>
      <c r="AS27" s="101"/>
      <c r="AT27" s="1"/>
      <c r="AU27" s="1"/>
      <c r="AV27" s="1"/>
      <c r="AW27" s="1"/>
      <c r="AX27" s="1"/>
      <c r="AY27" s="1"/>
      <c r="AZ27" s="1"/>
      <c r="BA27" s="1"/>
      <c r="BB27" s="1"/>
      <c r="BC27" s="1"/>
      <c r="BD27" s="1"/>
      <c r="BE27" s="1"/>
      <c r="BF27" s="1"/>
      <c r="BG27" s="1"/>
      <c r="BH27" s="1"/>
      <c r="BI27" s="1"/>
      <c r="BJ27" s="1"/>
      <c r="BK27" s="1"/>
      <c r="BL27" s="1"/>
      <c r="BM27" s="1"/>
      <c r="BN27" s="1"/>
      <c r="BO27" s="1"/>
      <c r="BP27" s="1"/>
      <c r="BQ27" s="1"/>
      <c r="BR27" s="110"/>
    </row>
    <row r="28" spans="1:75" ht="142.5" customHeight="1" x14ac:dyDescent="0.25">
      <c r="A28" s="138" t="s">
        <v>230</v>
      </c>
      <c r="B28" s="139">
        <v>156157.29609999992</v>
      </c>
      <c r="C28" s="139">
        <v>762115.90970000066</v>
      </c>
      <c r="D28" s="139" t="s">
        <v>1117</v>
      </c>
      <c r="E28" s="210">
        <v>156171</v>
      </c>
      <c r="F28" s="210">
        <v>762113</v>
      </c>
      <c r="G28" s="85" t="s">
        <v>1120</v>
      </c>
      <c r="H28" s="85" t="s">
        <v>1118</v>
      </c>
      <c r="I28" s="85">
        <v>360</v>
      </c>
      <c r="J28" s="85" t="s">
        <v>1119</v>
      </c>
      <c r="K28" s="85">
        <v>360</v>
      </c>
      <c r="L28" s="23" t="s">
        <v>618</v>
      </c>
      <c r="M28" s="23"/>
      <c r="N28" s="1" t="s">
        <v>47</v>
      </c>
      <c r="O28" s="1">
        <v>11</v>
      </c>
      <c r="P28" s="1">
        <v>5</v>
      </c>
      <c r="Q28" s="1">
        <v>4</v>
      </c>
      <c r="R28" s="1">
        <v>4</v>
      </c>
      <c r="S28" s="1">
        <v>6</v>
      </c>
      <c r="T28" s="1">
        <v>3</v>
      </c>
      <c r="U28" s="1">
        <v>1</v>
      </c>
      <c r="V28" s="1">
        <v>2</v>
      </c>
      <c r="W28" s="1">
        <v>9</v>
      </c>
      <c r="X28" s="1">
        <v>4</v>
      </c>
      <c r="Y28" s="1">
        <f t="shared" si="0"/>
        <v>4.9000000000000004</v>
      </c>
      <c r="Z28" s="1" t="s">
        <v>45</v>
      </c>
      <c r="AA28" s="1" t="s">
        <v>47</v>
      </c>
      <c r="AB28" s="1" t="s">
        <v>47</v>
      </c>
      <c r="AC28" s="1" t="s">
        <v>552</v>
      </c>
      <c r="AD28" s="1" t="s">
        <v>45</v>
      </c>
      <c r="AE28" s="1" t="s">
        <v>552</v>
      </c>
      <c r="AF28" s="1" t="s">
        <v>43</v>
      </c>
      <c r="AG28" s="1" t="s">
        <v>47</v>
      </c>
      <c r="AH28" s="1" t="s">
        <v>45</v>
      </c>
      <c r="AI28" s="237"/>
      <c r="AJ28" s="237"/>
      <c r="AK28" s="237"/>
      <c r="AL28" s="237"/>
      <c r="AM28" s="237"/>
      <c r="AN28" s="237"/>
      <c r="AO28" s="237"/>
      <c r="AP28" s="237"/>
      <c r="AQ28" s="237"/>
      <c r="AR28" s="237"/>
      <c r="AS28" s="101">
        <v>10</v>
      </c>
      <c r="AT28" s="1" t="s">
        <v>45</v>
      </c>
      <c r="AU28" s="101" t="s">
        <v>552</v>
      </c>
      <c r="AV28" s="1" t="s">
        <v>43</v>
      </c>
      <c r="AW28" s="1" t="s">
        <v>43</v>
      </c>
      <c r="AX28" s="241" t="s">
        <v>44</v>
      </c>
      <c r="AY28" s="1" t="s">
        <v>334</v>
      </c>
      <c r="AZ28" s="1" t="s">
        <v>43</v>
      </c>
      <c r="BA28" s="1" t="s">
        <v>43</v>
      </c>
      <c r="BB28" s="1" t="s">
        <v>81</v>
      </c>
      <c r="BC28" s="1" t="s">
        <v>509</v>
      </c>
      <c r="BD28" s="1" t="s">
        <v>701</v>
      </c>
      <c r="BE28" s="1" t="s">
        <v>81</v>
      </c>
      <c r="BF28" s="1" t="s">
        <v>1121</v>
      </c>
      <c r="BG28" s="1" t="s">
        <v>951</v>
      </c>
      <c r="BH28" s="1" t="s">
        <v>53</v>
      </c>
      <c r="BI28" s="1" t="s">
        <v>335</v>
      </c>
      <c r="BJ28" s="1" t="s">
        <v>43</v>
      </c>
      <c r="BK28" s="1" t="s">
        <v>53</v>
      </c>
      <c r="BL28" s="1" t="s">
        <v>47</v>
      </c>
      <c r="BM28" s="241" t="s">
        <v>81</v>
      </c>
      <c r="BN28" s="241" t="s">
        <v>538</v>
      </c>
      <c r="BO28" s="241" t="s">
        <v>81</v>
      </c>
      <c r="BP28" s="241" t="s">
        <v>51</v>
      </c>
      <c r="BQ28" s="241" t="s">
        <v>81</v>
      </c>
      <c r="BR28" s="307" t="s">
        <v>1434</v>
      </c>
    </row>
    <row r="29" spans="1:75" ht="30" x14ac:dyDescent="0.25">
      <c r="A29" s="138" t="s">
        <v>231</v>
      </c>
      <c r="B29" s="139">
        <v>155119.40699999966</v>
      </c>
      <c r="C29" s="139">
        <v>762673.00009999983</v>
      </c>
      <c r="D29" s="139" t="s">
        <v>584</v>
      </c>
      <c r="E29" s="210">
        <v>155132</v>
      </c>
      <c r="F29" s="210">
        <v>762673</v>
      </c>
      <c r="G29" s="85" t="s">
        <v>597</v>
      </c>
      <c r="H29" s="85" t="s">
        <v>549</v>
      </c>
      <c r="I29" s="85">
        <v>360</v>
      </c>
      <c r="J29" s="85" t="s">
        <v>550</v>
      </c>
      <c r="K29" s="85">
        <v>360</v>
      </c>
      <c r="L29" s="23" t="s">
        <v>551</v>
      </c>
      <c r="M29" s="23" t="s">
        <v>551</v>
      </c>
      <c r="N29" s="1" t="s">
        <v>80</v>
      </c>
      <c r="O29" s="1">
        <v>2</v>
      </c>
      <c r="P29" s="1">
        <v>4</v>
      </c>
      <c r="Q29" s="1">
        <v>5</v>
      </c>
      <c r="R29" s="1">
        <v>1</v>
      </c>
      <c r="S29" s="1">
        <v>2</v>
      </c>
      <c r="T29" s="1">
        <v>15</v>
      </c>
      <c r="U29" s="1">
        <v>3</v>
      </c>
      <c r="V29" s="1">
        <v>1.5</v>
      </c>
      <c r="W29" s="1">
        <v>1.5</v>
      </c>
      <c r="X29" s="1">
        <v>3</v>
      </c>
      <c r="Y29" s="1">
        <f t="shared" si="0"/>
        <v>3.8</v>
      </c>
      <c r="Z29" s="1" t="s">
        <v>80</v>
      </c>
      <c r="AA29" s="1" t="s">
        <v>44</v>
      </c>
      <c r="AB29" s="1" t="s">
        <v>47</v>
      </c>
      <c r="AC29" s="1" t="s">
        <v>552</v>
      </c>
      <c r="AD29" s="1" t="s">
        <v>44</v>
      </c>
      <c r="AE29" s="1">
        <v>50</v>
      </c>
      <c r="AF29" s="1" t="s">
        <v>43</v>
      </c>
      <c r="AG29" s="1" t="s">
        <v>81</v>
      </c>
      <c r="AH29" s="1" t="s">
        <v>47</v>
      </c>
      <c r="AI29" s="237"/>
      <c r="AJ29" s="237"/>
      <c r="AK29" s="237"/>
      <c r="AL29" s="237"/>
      <c r="AM29" s="237"/>
      <c r="AN29" s="237"/>
      <c r="AO29" s="237"/>
      <c r="AP29" s="237"/>
      <c r="AQ29" s="237"/>
      <c r="AR29" s="237"/>
      <c r="AS29" s="101">
        <v>35</v>
      </c>
      <c r="AT29" s="1" t="s">
        <v>47</v>
      </c>
      <c r="AU29" s="1">
        <v>15</v>
      </c>
      <c r="AV29" s="1" t="s">
        <v>43</v>
      </c>
      <c r="AW29" s="1" t="s">
        <v>43</v>
      </c>
      <c r="AX29" s="1" t="s">
        <v>80</v>
      </c>
      <c r="AY29" s="1" t="s">
        <v>43</v>
      </c>
      <c r="AZ29" s="1" t="s">
        <v>43</v>
      </c>
      <c r="BA29" s="1" t="s">
        <v>43</v>
      </c>
      <c r="BB29" s="1" t="s">
        <v>81</v>
      </c>
      <c r="BC29" s="1" t="s">
        <v>509</v>
      </c>
      <c r="BD29" s="1" t="s">
        <v>553</v>
      </c>
      <c r="BE29" s="1" t="s">
        <v>44</v>
      </c>
      <c r="BF29" s="1" t="s">
        <v>602</v>
      </c>
      <c r="BG29" s="1" t="s">
        <v>53</v>
      </c>
      <c r="BH29" s="1" t="s">
        <v>335</v>
      </c>
      <c r="BI29" s="1" t="s">
        <v>335</v>
      </c>
      <c r="BJ29" s="1" t="s">
        <v>43</v>
      </c>
      <c r="BK29" s="1" t="s">
        <v>43</v>
      </c>
      <c r="BL29" s="1" t="s">
        <v>79</v>
      </c>
      <c r="BM29" s="241" t="s">
        <v>81</v>
      </c>
      <c r="BN29" s="241" t="s">
        <v>538</v>
      </c>
      <c r="BO29" s="1" t="s">
        <v>80</v>
      </c>
      <c r="BP29" s="241" t="s">
        <v>51</v>
      </c>
      <c r="BQ29" s="1" t="s">
        <v>44</v>
      </c>
      <c r="BR29" s="273" t="s">
        <v>1435</v>
      </c>
      <c r="BS29" s="303"/>
      <c r="BT29" s="154"/>
      <c r="BU29" s="154"/>
      <c r="BV29" s="154"/>
      <c r="BW29" s="154"/>
    </row>
    <row r="30" spans="1:75" x14ac:dyDescent="0.25">
      <c r="A30" s="138" t="s">
        <v>232</v>
      </c>
      <c r="B30" s="139">
        <v>152919.25430000015</v>
      </c>
      <c r="C30" s="139">
        <v>762011.47399999946</v>
      </c>
      <c r="D30" s="139"/>
      <c r="E30" s="84"/>
      <c r="F30" s="84"/>
      <c r="G30" s="85"/>
      <c r="H30" s="85"/>
      <c r="I30" s="85"/>
      <c r="J30" s="85"/>
      <c r="K30" s="85"/>
      <c r="L30" s="23"/>
      <c r="M30" s="23"/>
      <c r="N30" s="1"/>
      <c r="O30" s="1"/>
      <c r="P30" s="1"/>
      <c r="Q30" s="1"/>
      <c r="R30" s="1"/>
      <c r="S30" s="1"/>
      <c r="T30" s="1"/>
      <c r="U30" s="1"/>
      <c r="V30" s="1"/>
      <c r="W30" s="1"/>
      <c r="X30" s="1"/>
      <c r="Y30" s="1">
        <f t="shared" si="0"/>
        <v>0</v>
      </c>
      <c r="Z30" s="1"/>
      <c r="AA30" s="1"/>
      <c r="AB30" s="1"/>
      <c r="AC30" s="1"/>
      <c r="AD30" s="1"/>
      <c r="AE30" s="1"/>
      <c r="AF30" s="1"/>
      <c r="AG30" s="1"/>
      <c r="AH30" s="1"/>
      <c r="AI30" s="237"/>
      <c r="AJ30" s="237"/>
      <c r="AK30" s="237"/>
      <c r="AL30" s="237"/>
      <c r="AM30" s="237"/>
      <c r="AN30" s="237"/>
      <c r="AO30" s="237"/>
      <c r="AP30" s="237"/>
      <c r="AQ30" s="237"/>
      <c r="AR30" s="237"/>
      <c r="AS30" s="101"/>
      <c r="AT30" s="1"/>
      <c r="AU30" s="1"/>
      <c r="AV30" s="1"/>
      <c r="AW30" s="1"/>
      <c r="AX30" s="1"/>
      <c r="AY30" s="1"/>
      <c r="AZ30" s="1"/>
      <c r="BA30" s="1"/>
      <c r="BB30" s="1"/>
      <c r="BC30" s="1"/>
      <c r="BD30" s="1"/>
      <c r="BE30" s="1"/>
      <c r="BF30" s="1"/>
      <c r="BG30" s="1"/>
      <c r="BH30" s="1"/>
      <c r="BI30" s="1"/>
      <c r="BJ30" s="1"/>
      <c r="BK30" s="1"/>
      <c r="BL30" s="1"/>
      <c r="BM30" s="1"/>
      <c r="BN30" s="1"/>
      <c r="BO30" s="1"/>
      <c r="BP30" s="1"/>
      <c r="BQ30" s="1"/>
      <c r="BR30" s="110"/>
    </row>
    <row r="31" spans="1:75" x14ac:dyDescent="0.25">
      <c r="A31" s="138" t="s">
        <v>233</v>
      </c>
      <c r="B31" s="139">
        <v>153926.14130000025</v>
      </c>
      <c r="C31" s="139">
        <v>761871.04150000028</v>
      </c>
      <c r="D31" s="139" t="s">
        <v>932</v>
      </c>
      <c r="E31" s="84"/>
      <c r="F31" s="84"/>
      <c r="G31" s="85" t="s">
        <v>936</v>
      </c>
      <c r="H31" s="85" t="s">
        <v>971</v>
      </c>
      <c r="I31" s="85">
        <v>360</v>
      </c>
      <c r="J31" s="85" t="s">
        <v>970</v>
      </c>
      <c r="K31" s="85">
        <v>360</v>
      </c>
      <c r="L31" s="23" t="s">
        <v>972</v>
      </c>
      <c r="M31" s="23" t="s">
        <v>650</v>
      </c>
      <c r="N31" s="1" t="s">
        <v>44</v>
      </c>
      <c r="O31" s="1">
        <v>3</v>
      </c>
      <c r="P31" s="1">
        <v>1</v>
      </c>
      <c r="Q31" s="1">
        <v>1</v>
      </c>
      <c r="R31" s="1">
        <v>1</v>
      </c>
      <c r="S31" s="1">
        <v>2</v>
      </c>
      <c r="T31" s="1">
        <v>5</v>
      </c>
      <c r="U31" s="1">
        <v>4</v>
      </c>
      <c r="V31" s="1">
        <v>3</v>
      </c>
      <c r="W31" s="1">
        <v>1</v>
      </c>
      <c r="X31" s="1">
        <v>3</v>
      </c>
      <c r="Y31" s="1">
        <f t="shared" si="0"/>
        <v>2.4</v>
      </c>
      <c r="Z31" s="1" t="s">
        <v>44</v>
      </c>
      <c r="AA31" s="1" t="s">
        <v>44</v>
      </c>
      <c r="AB31" s="1" t="s">
        <v>47</v>
      </c>
      <c r="AC31" s="1" t="s">
        <v>973</v>
      </c>
      <c r="AD31" s="1" t="s">
        <v>47</v>
      </c>
      <c r="AE31" s="1">
        <v>10</v>
      </c>
      <c r="AF31" s="1" t="s">
        <v>43</v>
      </c>
      <c r="AG31" s="1" t="s">
        <v>47</v>
      </c>
      <c r="AH31" s="1" t="s">
        <v>45</v>
      </c>
      <c r="AI31" s="237"/>
      <c r="AJ31" s="237"/>
      <c r="AK31" s="237"/>
      <c r="AL31" s="237"/>
      <c r="AM31" s="237"/>
      <c r="AN31" s="237"/>
      <c r="AO31" s="237"/>
      <c r="AP31" s="237"/>
      <c r="AQ31" s="237"/>
      <c r="AR31" s="237"/>
      <c r="AS31" s="101">
        <v>30</v>
      </c>
      <c r="AT31" s="1" t="s">
        <v>45</v>
      </c>
      <c r="AU31" s="1">
        <v>20</v>
      </c>
      <c r="AV31" s="1" t="s">
        <v>43</v>
      </c>
      <c r="AW31" s="1" t="s">
        <v>43</v>
      </c>
      <c r="AX31" s="1" t="s">
        <v>81</v>
      </c>
      <c r="AY31" s="1" t="s">
        <v>53</v>
      </c>
      <c r="AZ31" s="1" t="s">
        <v>43</v>
      </c>
      <c r="BA31" s="1" t="s">
        <v>43</v>
      </c>
      <c r="BB31" s="1" t="s">
        <v>81</v>
      </c>
      <c r="BC31" s="1">
        <v>0</v>
      </c>
      <c r="BD31" s="1">
        <v>20</v>
      </c>
      <c r="BE31" s="1" t="s">
        <v>44</v>
      </c>
      <c r="BF31" s="1" t="s">
        <v>975</v>
      </c>
      <c r="BG31" s="1" t="s">
        <v>53</v>
      </c>
      <c r="BH31" s="1" t="s">
        <v>53</v>
      </c>
      <c r="BI31" s="1" t="s">
        <v>335</v>
      </c>
      <c r="BJ31" s="1" t="s">
        <v>945</v>
      </c>
      <c r="BK31" s="1" t="s">
        <v>43</v>
      </c>
      <c r="BL31" s="1" t="s">
        <v>76</v>
      </c>
      <c r="BM31" s="241" t="s">
        <v>81</v>
      </c>
      <c r="BN31" s="241" t="s">
        <v>538</v>
      </c>
      <c r="BO31" s="1" t="s">
        <v>44</v>
      </c>
      <c r="BP31" s="241" t="s">
        <v>51</v>
      </c>
      <c r="BQ31" s="1" t="s">
        <v>44</v>
      </c>
      <c r="BR31" s="273" t="s">
        <v>974</v>
      </c>
    </row>
    <row r="32" spans="1:75" ht="30" x14ac:dyDescent="0.25">
      <c r="A32" s="138" t="s">
        <v>234</v>
      </c>
      <c r="B32" s="139">
        <v>154936.95050000027</v>
      </c>
      <c r="C32" s="139">
        <v>762930.81000000052</v>
      </c>
      <c r="D32" s="139" t="s">
        <v>998</v>
      </c>
      <c r="E32" s="210">
        <v>154926</v>
      </c>
      <c r="F32" s="210">
        <v>762944</v>
      </c>
      <c r="G32" s="85" t="s">
        <v>1016</v>
      </c>
      <c r="H32" s="85" t="s">
        <v>1014</v>
      </c>
      <c r="I32" s="85">
        <v>360</v>
      </c>
      <c r="J32" s="85" t="s">
        <v>1015</v>
      </c>
      <c r="K32" s="85">
        <v>360</v>
      </c>
      <c r="L32" s="23" t="s">
        <v>972</v>
      </c>
      <c r="M32" s="23"/>
      <c r="N32" s="1" t="s">
        <v>47</v>
      </c>
      <c r="O32" s="1">
        <v>8</v>
      </c>
      <c r="P32" s="1">
        <v>6</v>
      </c>
      <c r="Q32" s="1">
        <v>4</v>
      </c>
      <c r="R32" s="1">
        <v>4</v>
      </c>
      <c r="S32" s="1">
        <v>4</v>
      </c>
      <c r="T32" s="1">
        <v>5</v>
      </c>
      <c r="U32" s="1">
        <v>26</v>
      </c>
      <c r="V32" s="1">
        <v>11</v>
      </c>
      <c r="W32" s="1">
        <v>19</v>
      </c>
      <c r="X32" s="1">
        <v>6</v>
      </c>
      <c r="Y32" s="1">
        <f t="shared" si="0"/>
        <v>9.3000000000000007</v>
      </c>
      <c r="Z32" s="1" t="s">
        <v>80</v>
      </c>
      <c r="AA32" s="1" t="s">
        <v>47</v>
      </c>
      <c r="AB32" s="1" t="s">
        <v>81</v>
      </c>
      <c r="AC32" s="1" t="s">
        <v>1017</v>
      </c>
      <c r="AD32" s="1" t="s">
        <v>81</v>
      </c>
      <c r="AE32" s="1" t="s">
        <v>1020</v>
      </c>
      <c r="AF32" s="1" t="s">
        <v>43</v>
      </c>
      <c r="AG32" s="1" t="s">
        <v>47</v>
      </c>
      <c r="AH32" s="1" t="s">
        <v>45</v>
      </c>
      <c r="AI32" s="237"/>
      <c r="AJ32" s="237"/>
      <c r="AK32" s="237"/>
      <c r="AL32" s="237"/>
      <c r="AM32" s="237"/>
      <c r="AN32" s="237"/>
      <c r="AO32" s="237"/>
      <c r="AP32" s="237"/>
      <c r="AQ32" s="237"/>
      <c r="AR32" s="237"/>
      <c r="AS32" s="101">
        <v>15</v>
      </c>
      <c r="AT32" s="1" t="s">
        <v>45</v>
      </c>
      <c r="AU32" s="101">
        <v>10</v>
      </c>
      <c r="AV32" s="1" t="s">
        <v>43</v>
      </c>
      <c r="AW32" s="1" t="s">
        <v>43</v>
      </c>
      <c r="AX32" s="1" t="s">
        <v>47</v>
      </c>
      <c r="AY32" s="1" t="s">
        <v>53</v>
      </c>
      <c r="AZ32" s="1" t="s">
        <v>43</v>
      </c>
      <c r="BA32" s="1" t="s">
        <v>43</v>
      </c>
      <c r="BB32" s="1" t="s">
        <v>81</v>
      </c>
      <c r="BC32" s="1">
        <v>0</v>
      </c>
      <c r="BD32" s="1" t="s">
        <v>701</v>
      </c>
      <c r="BE32" s="1" t="s">
        <v>44</v>
      </c>
      <c r="BF32" s="1" t="s">
        <v>1018</v>
      </c>
      <c r="BG32" s="1" t="s">
        <v>53</v>
      </c>
      <c r="BH32" s="1" t="s">
        <v>53</v>
      </c>
      <c r="BI32" s="1" t="s">
        <v>53</v>
      </c>
      <c r="BJ32" s="1" t="s">
        <v>43</v>
      </c>
      <c r="BK32" s="1" t="s">
        <v>53</v>
      </c>
      <c r="BL32" s="1" t="s">
        <v>79</v>
      </c>
      <c r="BM32" s="241" t="s">
        <v>47</v>
      </c>
      <c r="BN32" s="241" t="s">
        <v>538</v>
      </c>
      <c r="BO32" s="241" t="s">
        <v>47</v>
      </c>
      <c r="BP32" s="241" t="s">
        <v>63</v>
      </c>
      <c r="BQ32" s="1" t="s">
        <v>44</v>
      </c>
      <c r="BR32" s="110" t="s">
        <v>1019</v>
      </c>
      <c r="BS32" s="154"/>
    </row>
    <row r="33" spans="1:71" x14ac:dyDescent="0.25">
      <c r="A33" s="138" t="s">
        <v>235</v>
      </c>
      <c r="B33" s="139">
        <v>155720.65899999999</v>
      </c>
      <c r="C33" s="139">
        <v>762484.51999999955</v>
      </c>
      <c r="D33" s="139" t="s">
        <v>1112</v>
      </c>
      <c r="E33" s="210">
        <v>155701</v>
      </c>
      <c r="F33" s="210">
        <v>762472</v>
      </c>
      <c r="G33" s="85" t="s">
        <v>1147</v>
      </c>
      <c r="H33" s="85" t="s">
        <v>1148</v>
      </c>
      <c r="I33" s="85">
        <v>360</v>
      </c>
      <c r="J33" s="85" t="s">
        <v>1149</v>
      </c>
      <c r="K33" s="85">
        <v>360</v>
      </c>
      <c r="L33" s="23" t="s">
        <v>1150</v>
      </c>
      <c r="M33" s="23" t="s">
        <v>1151</v>
      </c>
      <c r="N33" s="1" t="s">
        <v>44</v>
      </c>
      <c r="O33" s="1">
        <v>0.5</v>
      </c>
      <c r="P33" s="1">
        <v>1</v>
      </c>
      <c r="Q33" s="1">
        <v>2</v>
      </c>
      <c r="R33" s="1">
        <v>1</v>
      </c>
      <c r="S33" s="1">
        <v>1</v>
      </c>
      <c r="T33" s="1">
        <v>2</v>
      </c>
      <c r="U33" s="1">
        <v>1</v>
      </c>
      <c r="V33" s="1">
        <v>3</v>
      </c>
      <c r="W33" s="1">
        <v>0.5</v>
      </c>
      <c r="X33" s="1">
        <v>0.5</v>
      </c>
      <c r="Y33" s="1">
        <f t="shared" si="0"/>
        <v>1.25</v>
      </c>
      <c r="Z33" s="1" t="s">
        <v>44</v>
      </c>
      <c r="AA33" s="1" t="s">
        <v>44</v>
      </c>
      <c r="AB33" s="1" t="s">
        <v>64</v>
      </c>
      <c r="AC33" s="1" t="s">
        <v>1152</v>
      </c>
      <c r="AD33" s="1" t="s">
        <v>44</v>
      </c>
      <c r="AE33" s="1" t="s">
        <v>1153</v>
      </c>
      <c r="AF33" s="1" t="s">
        <v>43</v>
      </c>
      <c r="AG33" s="1" t="s">
        <v>44</v>
      </c>
      <c r="AH33" s="1" t="s">
        <v>80</v>
      </c>
      <c r="AI33" s="237"/>
      <c r="AJ33" s="237"/>
      <c r="AK33" s="237"/>
      <c r="AL33" s="237"/>
      <c r="AM33" s="237"/>
      <c r="AN33" s="237"/>
      <c r="AO33" s="237"/>
      <c r="AP33" s="237"/>
      <c r="AQ33" s="237"/>
      <c r="AR33" s="237"/>
      <c r="AS33" s="101">
        <v>60</v>
      </c>
      <c r="AT33" s="1" t="s">
        <v>80</v>
      </c>
      <c r="AU33" s="1">
        <v>60</v>
      </c>
      <c r="AV33" s="1" t="s">
        <v>43</v>
      </c>
      <c r="AW33" s="1" t="s">
        <v>43</v>
      </c>
      <c r="AX33" s="1" t="s">
        <v>47</v>
      </c>
      <c r="AY33" s="1" t="s">
        <v>334</v>
      </c>
      <c r="AZ33" s="1" t="s">
        <v>43</v>
      </c>
      <c r="BA33" s="1" t="s">
        <v>43</v>
      </c>
      <c r="BB33" s="1" t="s">
        <v>81</v>
      </c>
      <c r="BC33" s="1" t="s">
        <v>509</v>
      </c>
      <c r="BD33" s="1" t="s">
        <v>1154</v>
      </c>
      <c r="BE33" s="1" t="s">
        <v>44</v>
      </c>
      <c r="BF33" s="1" t="s">
        <v>1155</v>
      </c>
      <c r="BG33" s="1" t="s">
        <v>53</v>
      </c>
      <c r="BH33" s="1" t="s">
        <v>335</v>
      </c>
      <c r="BI33" s="1" t="s">
        <v>335</v>
      </c>
      <c r="BJ33" s="1"/>
      <c r="BK33" s="1" t="s">
        <v>43</v>
      </c>
      <c r="BL33" s="1" t="s">
        <v>53</v>
      </c>
      <c r="BM33" s="241" t="s">
        <v>47</v>
      </c>
      <c r="BN33" s="241" t="s">
        <v>538</v>
      </c>
      <c r="BO33" s="1" t="s">
        <v>44</v>
      </c>
      <c r="BP33" s="241" t="s">
        <v>51</v>
      </c>
      <c r="BQ33" s="1" t="s">
        <v>44</v>
      </c>
      <c r="BR33" s="273" t="s">
        <v>1156</v>
      </c>
    </row>
    <row r="34" spans="1:71" ht="90" x14ac:dyDescent="0.25">
      <c r="A34" s="138" t="s">
        <v>236</v>
      </c>
      <c r="B34" s="139">
        <v>154085.54959999956</v>
      </c>
      <c r="C34" s="139">
        <v>761840.47259999998</v>
      </c>
      <c r="D34" s="139" t="s">
        <v>932</v>
      </c>
      <c r="E34" s="210">
        <v>154062</v>
      </c>
      <c r="F34" s="210">
        <v>761828</v>
      </c>
      <c r="G34" s="85" t="s">
        <v>936</v>
      </c>
      <c r="H34" s="85" t="s">
        <v>937</v>
      </c>
      <c r="I34" s="85">
        <v>360</v>
      </c>
      <c r="J34" s="85" t="s">
        <v>938</v>
      </c>
      <c r="K34" s="85">
        <v>360</v>
      </c>
      <c r="L34" s="23" t="s">
        <v>939</v>
      </c>
      <c r="M34" s="23" t="s">
        <v>650</v>
      </c>
      <c r="N34" s="1" t="s">
        <v>47</v>
      </c>
      <c r="O34" s="1">
        <v>6</v>
      </c>
      <c r="P34" s="1">
        <v>7</v>
      </c>
      <c r="Q34" s="1">
        <v>5</v>
      </c>
      <c r="R34" s="1">
        <v>2</v>
      </c>
      <c r="S34" s="1">
        <v>5</v>
      </c>
      <c r="T34" s="1">
        <v>5</v>
      </c>
      <c r="U34" s="1">
        <v>4</v>
      </c>
      <c r="V34" s="1">
        <v>3</v>
      </c>
      <c r="W34" s="1">
        <v>4</v>
      </c>
      <c r="X34" s="1">
        <v>6</v>
      </c>
      <c r="Y34" s="1">
        <v>5</v>
      </c>
      <c r="Z34" s="241" t="s">
        <v>44</v>
      </c>
      <c r="AA34" s="1" t="s">
        <v>44</v>
      </c>
      <c r="AB34" s="1" t="s">
        <v>47</v>
      </c>
      <c r="AC34" s="1" t="s">
        <v>973</v>
      </c>
      <c r="AD34" s="1" t="s">
        <v>47</v>
      </c>
      <c r="AE34" s="1">
        <v>20</v>
      </c>
      <c r="AF34" s="1" t="s">
        <v>43</v>
      </c>
      <c r="AG34" s="1" t="s">
        <v>47</v>
      </c>
      <c r="AH34" s="1" t="s">
        <v>45</v>
      </c>
      <c r="AI34" s="237"/>
      <c r="AJ34" s="237"/>
      <c r="AK34" s="237"/>
      <c r="AL34" s="237"/>
      <c r="AM34" s="237"/>
      <c r="AN34" s="237"/>
      <c r="AO34" s="237"/>
      <c r="AP34" s="237"/>
      <c r="AQ34" s="237"/>
      <c r="AR34" s="237"/>
      <c r="AS34" s="101">
        <v>20</v>
      </c>
      <c r="AT34" s="1" t="s">
        <v>45</v>
      </c>
      <c r="AU34" s="1">
        <v>10</v>
      </c>
      <c r="AV34" s="1" t="s">
        <v>43</v>
      </c>
      <c r="AW34" s="1" t="s">
        <v>43</v>
      </c>
      <c r="AX34" s="1" t="s">
        <v>47</v>
      </c>
      <c r="AY34" s="1" t="s">
        <v>334</v>
      </c>
      <c r="AZ34" s="1" t="s">
        <v>43</v>
      </c>
      <c r="BA34" s="1" t="s">
        <v>43</v>
      </c>
      <c r="BB34" s="1" t="s">
        <v>81</v>
      </c>
      <c r="BC34" s="1">
        <v>0</v>
      </c>
      <c r="BD34" s="1" t="s">
        <v>517</v>
      </c>
      <c r="BE34" s="1" t="s">
        <v>44</v>
      </c>
      <c r="BF34" s="1" t="s">
        <v>940</v>
      </c>
      <c r="BG34" s="1" t="s">
        <v>53</v>
      </c>
      <c r="BH34" s="1" t="s">
        <v>53</v>
      </c>
      <c r="BI34" s="1" t="s">
        <v>53</v>
      </c>
      <c r="BJ34" s="1" t="s">
        <v>43</v>
      </c>
      <c r="BK34" s="1" t="s">
        <v>53</v>
      </c>
      <c r="BL34" s="1" t="s">
        <v>76</v>
      </c>
      <c r="BM34" s="241" t="s">
        <v>81</v>
      </c>
      <c r="BN34" s="241" t="s">
        <v>538</v>
      </c>
      <c r="BO34" s="1" t="s">
        <v>80</v>
      </c>
      <c r="BP34" s="1" t="s">
        <v>63</v>
      </c>
      <c r="BQ34" s="1" t="s">
        <v>44</v>
      </c>
      <c r="BR34" s="308" t="s">
        <v>1436</v>
      </c>
    </row>
    <row r="35" spans="1:71" ht="45" x14ac:dyDescent="0.25">
      <c r="A35" s="138" t="s">
        <v>237</v>
      </c>
      <c r="B35" s="139">
        <v>155376.29569999967</v>
      </c>
      <c r="C35" s="139">
        <v>761968.9143000003</v>
      </c>
      <c r="D35" s="139" t="s">
        <v>584</v>
      </c>
      <c r="E35" s="210">
        <v>155373</v>
      </c>
      <c r="F35" s="210">
        <v>761968</v>
      </c>
      <c r="G35" s="85" t="s">
        <v>607</v>
      </c>
      <c r="H35" s="85" t="s">
        <v>604</v>
      </c>
      <c r="I35" s="85">
        <v>360</v>
      </c>
      <c r="J35" s="85" t="s">
        <v>605</v>
      </c>
      <c r="K35" s="234" t="s">
        <v>606</v>
      </c>
      <c r="L35" s="23" t="s">
        <v>590</v>
      </c>
      <c r="M35" s="23" t="s">
        <v>570</v>
      </c>
      <c r="N35" s="1" t="s">
        <v>81</v>
      </c>
      <c r="O35" s="1">
        <v>11</v>
      </c>
      <c r="P35" s="1">
        <v>8</v>
      </c>
      <c r="Q35" s="1">
        <v>5</v>
      </c>
      <c r="R35" s="1">
        <v>12</v>
      </c>
      <c r="S35" s="1">
        <v>18</v>
      </c>
      <c r="T35" s="1">
        <v>16</v>
      </c>
      <c r="U35" s="1">
        <v>8</v>
      </c>
      <c r="V35" s="1">
        <v>16</v>
      </c>
      <c r="W35" s="1">
        <v>9</v>
      </c>
      <c r="X35" s="1">
        <v>22</v>
      </c>
      <c r="Y35" s="1">
        <f t="shared" si="0"/>
        <v>12.5</v>
      </c>
      <c r="Z35" s="1" t="s">
        <v>45</v>
      </c>
      <c r="AA35" s="1" t="s">
        <v>47</v>
      </c>
      <c r="AB35" s="1" t="s">
        <v>47</v>
      </c>
      <c r="AC35" s="1" t="s">
        <v>552</v>
      </c>
      <c r="AD35" s="1" t="s">
        <v>81</v>
      </c>
      <c r="AE35" s="1" t="s">
        <v>552</v>
      </c>
      <c r="AF35" s="1" t="s">
        <v>43</v>
      </c>
      <c r="AG35" s="1" t="s">
        <v>47</v>
      </c>
      <c r="AH35" s="1" t="s">
        <v>45</v>
      </c>
      <c r="AI35" s="237"/>
      <c r="AJ35" s="237"/>
      <c r="AK35" s="237"/>
      <c r="AL35" s="237"/>
      <c r="AM35" s="237"/>
      <c r="AN35" s="237"/>
      <c r="AO35" s="237"/>
      <c r="AP35" s="237"/>
      <c r="AQ35" s="237"/>
      <c r="AR35" s="237"/>
      <c r="AS35" s="101" t="s">
        <v>577</v>
      </c>
      <c r="AT35" s="1" t="s">
        <v>45</v>
      </c>
      <c r="AU35" s="1" t="s">
        <v>576</v>
      </c>
      <c r="AV35" s="1" t="s">
        <v>43</v>
      </c>
      <c r="AW35" s="1" t="s">
        <v>43</v>
      </c>
      <c r="AX35" s="1" t="s">
        <v>45</v>
      </c>
      <c r="AY35" s="1" t="s">
        <v>43</v>
      </c>
      <c r="AZ35" s="1" t="s">
        <v>43</v>
      </c>
      <c r="BA35" s="1" t="s">
        <v>43</v>
      </c>
      <c r="BB35" s="1" t="s">
        <v>80</v>
      </c>
      <c r="BC35" s="1" t="s">
        <v>509</v>
      </c>
      <c r="BD35" s="1">
        <v>35</v>
      </c>
      <c r="BE35" s="1" t="s">
        <v>47</v>
      </c>
      <c r="BF35" s="1" t="s">
        <v>608</v>
      </c>
      <c r="BG35" s="1" t="s">
        <v>53</v>
      </c>
      <c r="BH35" s="1" t="s">
        <v>600</v>
      </c>
      <c r="BI35" s="1" t="s">
        <v>600</v>
      </c>
      <c r="BJ35" s="1" t="s">
        <v>43</v>
      </c>
      <c r="BK35" s="1" t="s">
        <v>43</v>
      </c>
      <c r="BL35" s="1" t="s">
        <v>76</v>
      </c>
      <c r="BM35" s="241" t="s">
        <v>81</v>
      </c>
      <c r="BN35" s="241" t="s">
        <v>538</v>
      </c>
      <c r="BO35" s="241" t="s">
        <v>81</v>
      </c>
      <c r="BP35" s="241" t="s">
        <v>1400</v>
      </c>
      <c r="BQ35" s="241" t="s">
        <v>47</v>
      </c>
      <c r="BR35" s="307" t="s">
        <v>1437</v>
      </c>
    </row>
    <row r="36" spans="1:71" ht="60" x14ac:dyDescent="0.25">
      <c r="A36" s="138" t="s">
        <v>238</v>
      </c>
      <c r="B36" s="139">
        <v>154790.23479999974</v>
      </c>
      <c r="C36" s="139">
        <v>761851.54240000062</v>
      </c>
      <c r="D36" s="139" t="s">
        <v>866</v>
      </c>
      <c r="E36" s="210">
        <v>154769</v>
      </c>
      <c r="F36" s="210">
        <v>761858</v>
      </c>
      <c r="G36" s="85" t="s">
        <v>885</v>
      </c>
      <c r="H36" s="85" t="s">
        <v>887</v>
      </c>
      <c r="I36" s="87">
        <v>360</v>
      </c>
      <c r="J36" s="85" t="s">
        <v>886</v>
      </c>
      <c r="K36" s="87">
        <v>360</v>
      </c>
      <c r="L36" s="23" t="s">
        <v>590</v>
      </c>
      <c r="M36" s="23" t="s">
        <v>570</v>
      </c>
      <c r="N36" s="1" t="s">
        <v>45</v>
      </c>
      <c r="O36" s="1">
        <v>10</v>
      </c>
      <c r="P36" s="1">
        <v>12</v>
      </c>
      <c r="Q36" s="1">
        <v>9</v>
      </c>
      <c r="R36" s="1">
        <v>7</v>
      </c>
      <c r="S36" s="1">
        <v>6</v>
      </c>
      <c r="T36" s="1">
        <v>8</v>
      </c>
      <c r="U36" s="1">
        <v>8</v>
      </c>
      <c r="V36" s="1">
        <v>12</v>
      </c>
      <c r="W36" s="1">
        <v>12</v>
      </c>
      <c r="X36" s="1">
        <v>5</v>
      </c>
      <c r="Y36" s="1">
        <f t="shared" si="0"/>
        <v>8.9</v>
      </c>
      <c r="Z36" s="1" t="s">
        <v>45</v>
      </c>
      <c r="AA36" s="1" t="s">
        <v>47</v>
      </c>
      <c r="AB36" s="1" t="s">
        <v>45</v>
      </c>
      <c r="AC36" s="1" t="s">
        <v>888</v>
      </c>
      <c r="AD36" s="1" t="s">
        <v>45</v>
      </c>
      <c r="AE36" s="1" t="s">
        <v>507</v>
      </c>
      <c r="AF36" s="1" t="s">
        <v>43</v>
      </c>
      <c r="AG36" s="1" t="s">
        <v>45</v>
      </c>
      <c r="AH36" s="1" t="s">
        <v>45</v>
      </c>
      <c r="AI36" s="237"/>
      <c r="AJ36" s="237"/>
      <c r="AK36" s="237"/>
      <c r="AL36" s="237"/>
      <c r="AM36" s="237"/>
      <c r="AN36" s="237"/>
      <c r="AO36" s="237"/>
      <c r="AP36" s="237"/>
      <c r="AQ36" s="237"/>
      <c r="AR36" s="237"/>
      <c r="AS36" s="101">
        <v>10</v>
      </c>
      <c r="AT36" s="1" t="s">
        <v>45</v>
      </c>
      <c r="AU36" s="1" t="s">
        <v>552</v>
      </c>
      <c r="AV36" s="1" t="s">
        <v>43</v>
      </c>
      <c r="AW36" s="1" t="s">
        <v>43</v>
      </c>
      <c r="AX36" s="1" t="s">
        <v>81</v>
      </c>
      <c r="AY36" s="1" t="s">
        <v>334</v>
      </c>
      <c r="AZ36" s="1" t="s">
        <v>43</v>
      </c>
      <c r="BA36" s="1" t="s">
        <v>43</v>
      </c>
      <c r="BB36" s="1" t="s">
        <v>81</v>
      </c>
      <c r="BC36" s="1">
        <v>0</v>
      </c>
      <c r="BD36" s="1" t="s">
        <v>517</v>
      </c>
      <c r="BE36" s="1" t="s">
        <v>47</v>
      </c>
      <c r="BF36" s="1" t="s">
        <v>889</v>
      </c>
      <c r="BG36" s="1" t="s">
        <v>53</v>
      </c>
      <c r="BH36" s="1" t="s">
        <v>53</v>
      </c>
      <c r="BI36" s="1" t="s">
        <v>53</v>
      </c>
      <c r="BJ36" s="1" t="s">
        <v>43</v>
      </c>
      <c r="BK36" s="1" t="s">
        <v>43</v>
      </c>
      <c r="BL36" s="1" t="s">
        <v>76</v>
      </c>
      <c r="BM36" s="241" t="s">
        <v>81</v>
      </c>
      <c r="BN36" s="241" t="s">
        <v>538</v>
      </c>
      <c r="BO36" s="241" t="s">
        <v>45</v>
      </c>
      <c r="BP36" s="241" t="s">
        <v>63</v>
      </c>
      <c r="BQ36" s="241" t="s">
        <v>47</v>
      </c>
      <c r="BR36" s="110" t="s">
        <v>891</v>
      </c>
      <c r="BS36" t="s">
        <v>890</v>
      </c>
    </row>
    <row r="37" spans="1:71" x14ac:dyDescent="0.25">
      <c r="A37" s="138" t="s">
        <v>239</v>
      </c>
      <c r="B37" s="139">
        <v>153022.49610000011</v>
      </c>
      <c r="C37" s="139">
        <v>761901.18620000035</v>
      </c>
      <c r="D37" s="139"/>
      <c r="E37" s="84"/>
      <c r="F37" s="84"/>
      <c r="G37" s="85"/>
      <c r="H37" s="85"/>
      <c r="I37" s="85"/>
      <c r="J37" s="85"/>
      <c r="K37" s="85"/>
      <c r="L37" s="23"/>
      <c r="M37" s="23"/>
      <c r="N37" s="1"/>
      <c r="O37" s="1"/>
      <c r="P37" s="1"/>
      <c r="Q37" s="1"/>
      <c r="R37" s="1"/>
      <c r="S37" s="1"/>
      <c r="T37" s="1"/>
      <c r="U37" s="1"/>
      <c r="V37" s="1"/>
      <c r="W37" s="1"/>
      <c r="X37" s="1"/>
      <c r="Y37" s="1">
        <f t="shared" si="0"/>
        <v>0</v>
      </c>
      <c r="Z37" s="1"/>
      <c r="AA37" s="1"/>
      <c r="AB37" s="1"/>
      <c r="AC37" s="1"/>
      <c r="AD37" s="1"/>
      <c r="AE37" s="1"/>
      <c r="AF37" s="1"/>
      <c r="AG37" s="1"/>
      <c r="AH37" s="1"/>
      <c r="AI37" s="237"/>
      <c r="AJ37" s="237"/>
      <c r="AK37" s="237"/>
      <c r="AL37" s="237"/>
      <c r="AM37" s="237"/>
      <c r="AN37" s="237"/>
      <c r="AO37" s="237"/>
      <c r="AP37" s="237"/>
      <c r="AQ37" s="237"/>
      <c r="AR37" s="237"/>
      <c r="AS37" s="101"/>
      <c r="AT37" s="1"/>
      <c r="AU37" s="1"/>
      <c r="AV37" s="1"/>
      <c r="AW37" s="1"/>
      <c r="AX37" s="1"/>
      <c r="AY37" s="1"/>
      <c r="AZ37" s="1"/>
      <c r="BA37" s="1"/>
      <c r="BB37" s="1"/>
      <c r="BC37" s="1"/>
      <c r="BD37" s="1"/>
      <c r="BE37" s="1"/>
      <c r="BF37" s="1"/>
      <c r="BG37" s="1"/>
      <c r="BH37" s="1"/>
      <c r="BI37" s="1"/>
      <c r="BJ37" s="1"/>
      <c r="BK37" s="1"/>
      <c r="BL37" s="1"/>
      <c r="BM37" s="1"/>
      <c r="BN37" s="1"/>
      <c r="BO37" s="1"/>
      <c r="BP37" s="1"/>
      <c r="BQ37" s="1"/>
      <c r="BR37" s="110"/>
    </row>
    <row r="38" spans="1:71" ht="45" x14ac:dyDescent="0.25">
      <c r="A38" s="138" t="s">
        <v>240</v>
      </c>
      <c r="B38" s="139">
        <v>153115.56960000005</v>
      </c>
      <c r="C38" s="139">
        <v>762243.01019999944</v>
      </c>
      <c r="D38" s="139" t="s">
        <v>1041</v>
      </c>
      <c r="E38" s="210">
        <v>153119</v>
      </c>
      <c r="F38" s="210">
        <v>762248</v>
      </c>
      <c r="G38" s="85" t="s">
        <v>1098</v>
      </c>
      <c r="H38" s="85" t="s">
        <v>1096</v>
      </c>
      <c r="I38" s="85">
        <v>360</v>
      </c>
      <c r="J38" s="85" t="s">
        <v>1097</v>
      </c>
      <c r="K38" s="85">
        <v>360</v>
      </c>
      <c r="L38" s="23" t="s">
        <v>628</v>
      </c>
      <c r="M38" s="23"/>
      <c r="N38" s="1" t="s">
        <v>47</v>
      </c>
      <c r="O38" s="1">
        <v>7</v>
      </c>
      <c r="P38" s="1">
        <v>7</v>
      </c>
      <c r="Q38" s="1">
        <v>5</v>
      </c>
      <c r="R38" s="1">
        <v>4</v>
      </c>
      <c r="S38" s="1">
        <v>8</v>
      </c>
      <c r="T38" s="1">
        <v>3</v>
      </c>
      <c r="U38" s="1">
        <v>2</v>
      </c>
      <c r="V38" s="1">
        <v>3</v>
      </c>
      <c r="W38" s="1">
        <v>4</v>
      </c>
      <c r="X38" s="1">
        <v>1</v>
      </c>
      <c r="Y38" s="1">
        <f t="shared" si="0"/>
        <v>4.4000000000000004</v>
      </c>
      <c r="Z38" s="1" t="s">
        <v>80</v>
      </c>
      <c r="AA38" s="1" t="s">
        <v>47</v>
      </c>
      <c r="AB38" s="1" t="s">
        <v>47</v>
      </c>
      <c r="AC38" s="1" t="s">
        <v>1099</v>
      </c>
      <c r="AD38" s="1" t="s">
        <v>53</v>
      </c>
      <c r="AE38" s="1" t="s">
        <v>1100</v>
      </c>
      <c r="AF38" s="1" t="s">
        <v>43</v>
      </c>
      <c r="AG38" s="1" t="s">
        <v>80</v>
      </c>
      <c r="AH38" s="1" t="s">
        <v>45</v>
      </c>
      <c r="AI38" s="237"/>
      <c r="AJ38" s="237"/>
      <c r="AK38" s="237"/>
      <c r="AL38" s="237"/>
      <c r="AM38" s="237"/>
      <c r="AN38" s="237"/>
      <c r="AO38" s="237"/>
      <c r="AP38" s="237"/>
      <c r="AQ38" s="237"/>
      <c r="AR38" s="237"/>
      <c r="AS38" s="101">
        <v>25</v>
      </c>
      <c r="AT38" s="1" t="s">
        <v>45</v>
      </c>
      <c r="AU38" s="1">
        <v>30</v>
      </c>
      <c r="AV38" s="1" t="s">
        <v>43</v>
      </c>
      <c r="AW38" s="1" t="s">
        <v>43</v>
      </c>
      <c r="AX38" s="1" t="s">
        <v>80</v>
      </c>
      <c r="AY38" s="1" t="s">
        <v>53</v>
      </c>
      <c r="AZ38" s="1" t="s">
        <v>43</v>
      </c>
      <c r="BA38" s="1" t="s">
        <v>43</v>
      </c>
      <c r="BB38" s="1" t="s">
        <v>81</v>
      </c>
      <c r="BC38" s="1" t="s">
        <v>509</v>
      </c>
      <c r="BD38" s="1" t="s">
        <v>701</v>
      </c>
      <c r="BE38" s="1" t="s">
        <v>47</v>
      </c>
      <c r="BF38" s="1">
        <v>10</v>
      </c>
      <c r="BG38" s="1" t="s">
        <v>53</v>
      </c>
      <c r="BH38" s="1" t="s">
        <v>53</v>
      </c>
      <c r="BI38" s="1" t="s">
        <v>53</v>
      </c>
      <c r="BJ38" s="1" t="s">
        <v>43</v>
      </c>
      <c r="BK38" s="1" t="s">
        <v>53</v>
      </c>
      <c r="BL38" s="1" t="s">
        <v>47</v>
      </c>
      <c r="BM38" s="241" t="s">
        <v>47</v>
      </c>
      <c r="BN38" s="241" t="s">
        <v>538</v>
      </c>
      <c r="BO38" s="1" t="s">
        <v>80</v>
      </c>
      <c r="BP38" s="241" t="s">
        <v>63</v>
      </c>
      <c r="BQ38" s="241" t="s">
        <v>47</v>
      </c>
      <c r="BR38" s="110" t="s">
        <v>1101</v>
      </c>
    </row>
    <row r="39" spans="1:71" x14ac:dyDescent="0.25">
      <c r="A39" s="138" t="s">
        <v>241</v>
      </c>
      <c r="B39" s="139">
        <v>156724.54700000025</v>
      </c>
      <c r="C39" s="139">
        <v>760819.5689000003</v>
      </c>
      <c r="D39" s="139"/>
      <c r="E39" s="84"/>
      <c r="F39" s="84"/>
      <c r="G39" s="85"/>
      <c r="H39" s="85"/>
      <c r="I39" s="85"/>
      <c r="J39" s="85"/>
      <c r="K39" s="85"/>
      <c r="L39" s="23"/>
      <c r="M39" s="23"/>
      <c r="N39" s="1"/>
      <c r="O39" s="1"/>
      <c r="P39" s="1"/>
      <c r="Q39" s="1"/>
      <c r="R39" s="1"/>
      <c r="S39" s="1"/>
      <c r="T39" s="1"/>
      <c r="U39" s="1"/>
      <c r="V39" s="1"/>
      <c r="W39" s="1"/>
      <c r="X39" s="1"/>
      <c r="Y39" s="1">
        <f t="shared" si="0"/>
        <v>0</v>
      </c>
      <c r="Z39" s="1"/>
      <c r="AA39" s="1"/>
      <c r="AB39" s="1"/>
      <c r="AC39" s="1"/>
      <c r="AD39" s="1"/>
      <c r="AE39" s="1"/>
      <c r="AF39" s="1"/>
      <c r="AG39" s="1"/>
      <c r="AH39" s="1"/>
      <c r="AI39" s="237"/>
      <c r="AJ39" s="237"/>
      <c r="AK39" s="237"/>
      <c r="AL39" s="237"/>
      <c r="AM39" s="237"/>
      <c r="AN39" s="237"/>
      <c r="AO39" s="237"/>
      <c r="AP39" s="237"/>
      <c r="AQ39" s="237"/>
      <c r="AR39" s="237"/>
      <c r="AS39" s="101"/>
      <c r="AT39" s="1"/>
      <c r="AU39" s="1"/>
      <c r="AV39" s="1"/>
      <c r="AW39" s="1"/>
      <c r="AX39" s="1"/>
      <c r="AY39" s="1"/>
      <c r="AZ39" s="1"/>
      <c r="BA39" s="1"/>
      <c r="BB39" s="1"/>
      <c r="BC39" s="1"/>
      <c r="BD39" s="1"/>
      <c r="BE39" s="1"/>
      <c r="BF39" s="1"/>
      <c r="BG39" s="1"/>
      <c r="BH39" s="1"/>
      <c r="BI39" s="1"/>
      <c r="BJ39" s="1"/>
      <c r="BK39" s="1"/>
      <c r="BL39" s="1"/>
      <c r="BM39" s="1"/>
      <c r="BN39" s="1"/>
      <c r="BO39" s="1"/>
      <c r="BP39" s="1"/>
      <c r="BQ39" s="1"/>
      <c r="BR39" s="110"/>
    </row>
    <row r="40" spans="1:71" ht="45" x14ac:dyDescent="0.25">
      <c r="A40" s="138" t="s">
        <v>242</v>
      </c>
      <c r="B40" s="139">
        <v>153944.91940000001</v>
      </c>
      <c r="C40" s="139">
        <v>761768.47509999946</v>
      </c>
      <c r="D40" s="139" t="s">
        <v>932</v>
      </c>
      <c r="E40" s="84"/>
      <c r="F40" s="84"/>
      <c r="G40" s="85" t="s">
        <v>936</v>
      </c>
      <c r="H40" s="85" t="s">
        <v>946</v>
      </c>
      <c r="I40" s="85">
        <v>360</v>
      </c>
      <c r="J40" s="85" t="s">
        <v>947</v>
      </c>
      <c r="K40" s="85">
        <v>360</v>
      </c>
      <c r="L40" s="23" t="s">
        <v>618</v>
      </c>
      <c r="M40" s="23" t="s">
        <v>650</v>
      </c>
      <c r="N40" s="1" t="s">
        <v>44</v>
      </c>
      <c r="O40" s="1">
        <v>1</v>
      </c>
      <c r="P40" s="1">
        <v>1</v>
      </c>
      <c r="Q40" s="1">
        <v>2</v>
      </c>
      <c r="R40" s="1">
        <v>2</v>
      </c>
      <c r="S40" s="1">
        <v>2</v>
      </c>
      <c r="T40" s="1">
        <v>2</v>
      </c>
      <c r="U40" s="1">
        <v>4</v>
      </c>
      <c r="V40" s="1">
        <v>1</v>
      </c>
      <c r="W40" s="1">
        <v>3</v>
      </c>
      <c r="X40" s="1">
        <v>4</v>
      </c>
      <c r="Y40" s="1">
        <f t="shared" si="0"/>
        <v>2.2000000000000002</v>
      </c>
      <c r="Z40" s="1" t="s">
        <v>80</v>
      </c>
      <c r="AA40" s="1" t="s">
        <v>80</v>
      </c>
      <c r="AB40" s="1" t="s">
        <v>47</v>
      </c>
      <c r="AC40" s="1" t="s">
        <v>973</v>
      </c>
      <c r="AD40" s="1" t="s">
        <v>81</v>
      </c>
      <c r="AE40" s="1" t="s">
        <v>948</v>
      </c>
      <c r="AF40" s="1" t="s">
        <v>43</v>
      </c>
      <c r="AG40" s="1" t="s">
        <v>47</v>
      </c>
      <c r="AH40" s="1" t="s">
        <v>45</v>
      </c>
      <c r="AI40" s="237"/>
      <c r="AJ40" s="237"/>
      <c r="AK40" s="237"/>
      <c r="AL40" s="237"/>
      <c r="AM40" s="237"/>
      <c r="AN40" s="237"/>
      <c r="AO40" s="237"/>
      <c r="AP40" s="237"/>
      <c r="AQ40" s="237"/>
      <c r="AR40" s="237"/>
      <c r="AS40" s="101" t="s">
        <v>552</v>
      </c>
      <c r="AT40" s="1" t="s">
        <v>45</v>
      </c>
      <c r="AU40" s="1">
        <v>10</v>
      </c>
      <c r="AV40" s="1" t="s">
        <v>43</v>
      </c>
      <c r="AW40" s="1" t="s">
        <v>43</v>
      </c>
      <c r="AX40" s="1" t="s">
        <v>45</v>
      </c>
      <c r="AY40" s="1" t="s">
        <v>334</v>
      </c>
      <c r="AZ40" s="1" t="s">
        <v>43</v>
      </c>
      <c r="BA40" s="1" t="s">
        <v>43</v>
      </c>
      <c r="BB40" s="1" t="s">
        <v>81</v>
      </c>
      <c r="BC40" s="1" t="s">
        <v>509</v>
      </c>
      <c r="BD40" s="1" t="s">
        <v>949</v>
      </c>
      <c r="BE40" s="1" t="s">
        <v>44</v>
      </c>
      <c r="BF40" s="1" t="s">
        <v>950</v>
      </c>
      <c r="BG40" s="1" t="s">
        <v>951</v>
      </c>
      <c r="BH40" s="1" t="s">
        <v>335</v>
      </c>
      <c r="BI40" s="1" t="s">
        <v>335</v>
      </c>
      <c r="BJ40" s="1" t="s">
        <v>43</v>
      </c>
      <c r="BK40" s="1" t="s">
        <v>53</v>
      </c>
      <c r="BL40" s="1" t="s">
        <v>76</v>
      </c>
      <c r="BM40" s="1" t="s">
        <v>47</v>
      </c>
      <c r="BN40" s="241" t="s">
        <v>538</v>
      </c>
      <c r="BO40" s="1" t="s">
        <v>80</v>
      </c>
      <c r="BP40" s="1" t="s">
        <v>51</v>
      </c>
      <c r="BQ40" s="1" t="s">
        <v>44</v>
      </c>
      <c r="BR40" s="273" t="s">
        <v>1438</v>
      </c>
    </row>
    <row r="41" spans="1:71" ht="90" x14ac:dyDescent="0.25">
      <c r="A41" s="138" t="s">
        <v>243</v>
      </c>
      <c r="B41" s="139">
        <v>155603.62619999982</v>
      </c>
      <c r="C41" s="139">
        <v>762241.62509999983</v>
      </c>
      <c r="D41" s="139" t="s">
        <v>848</v>
      </c>
      <c r="E41" s="210">
        <v>155597</v>
      </c>
      <c r="F41" s="210">
        <v>762244</v>
      </c>
      <c r="G41" s="85" t="s">
        <v>849</v>
      </c>
      <c r="H41" s="85" t="s">
        <v>846</v>
      </c>
      <c r="I41" s="85">
        <v>90</v>
      </c>
      <c r="J41" s="85" t="s">
        <v>847</v>
      </c>
      <c r="K41" s="85">
        <v>90</v>
      </c>
      <c r="L41" s="23" t="s">
        <v>851</v>
      </c>
      <c r="M41" s="23"/>
      <c r="N41" s="1" t="s">
        <v>81</v>
      </c>
      <c r="O41" s="1">
        <v>3</v>
      </c>
      <c r="P41" s="1">
        <v>2</v>
      </c>
      <c r="Q41" s="1">
        <v>11</v>
      </c>
      <c r="R41" s="1">
        <v>9</v>
      </c>
      <c r="S41" s="1">
        <v>6</v>
      </c>
      <c r="T41" s="1">
        <v>6</v>
      </c>
      <c r="U41" s="1">
        <v>8</v>
      </c>
      <c r="V41" s="1">
        <v>8</v>
      </c>
      <c r="W41" s="1">
        <v>12</v>
      </c>
      <c r="X41" s="1">
        <v>15</v>
      </c>
      <c r="Y41" s="1">
        <f t="shared" si="0"/>
        <v>8</v>
      </c>
      <c r="Z41" s="1"/>
      <c r="AA41" s="1" t="s">
        <v>47</v>
      </c>
      <c r="AB41" s="1" t="s">
        <v>45</v>
      </c>
      <c r="AC41" s="1" t="s">
        <v>509</v>
      </c>
      <c r="AD41" s="1" t="s">
        <v>45</v>
      </c>
      <c r="AE41" s="1" t="s">
        <v>507</v>
      </c>
      <c r="AF41" s="1" t="s">
        <v>43</v>
      </c>
      <c r="AG41" s="1" t="s">
        <v>45</v>
      </c>
      <c r="AH41" s="1" t="s">
        <v>45</v>
      </c>
      <c r="AI41" s="237"/>
      <c r="AJ41" s="237"/>
      <c r="AK41" s="237"/>
      <c r="AL41" s="237"/>
      <c r="AM41" s="237"/>
      <c r="AN41" s="237"/>
      <c r="AO41" s="237"/>
      <c r="AP41" s="237"/>
      <c r="AQ41" s="237"/>
      <c r="AR41" s="237"/>
      <c r="AS41" s="101" t="s">
        <v>552</v>
      </c>
      <c r="AT41" s="1" t="s">
        <v>45</v>
      </c>
      <c r="AU41" s="101" t="s">
        <v>552</v>
      </c>
      <c r="AV41" s="1" t="s">
        <v>43</v>
      </c>
      <c r="AW41" s="1" t="s">
        <v>43</v>
      </c>
      <c r="AX41" s="1" t="s">
        <v>81</v>
      </c>
      <c r="AY41" s="1" t="s">
        <v>43</v>
      </c>
      <c r="AZ41" s="1" t="s">
        <v>43</v>
      </c>
      <c r="BA41" s="1" t="s">
        <v>43</v>
      </c>
      <c r="BB41" s="1" t="s">
        <v>44</v>
      </c>
      <c r="BC41" s="1">
        <v>5</v>
      </c>
      <c r="BD41" s="1">
        <v>85</v>
      </c>
      <c r="BE41" s="1" t="s">
        <v>44</v>
      </c>
      <c r="BF41" s="1" t="s">
        <v>850</v>
      </c>
      <c r="BG41" s="1" t="s">
        <v>53</v>
      </c>
      <c r="BH41" s="1" t="s">
        <v>53</v>
      </c>
      <c r="BI41" s="1" t="s">
        <v>53</v>
      </c>
      <c r="BJ41" s="1" t="s">
        <v>43</v>
      </c>
      <c r="BK41" s="1" t="s">
        <v>43</v>
      </c>
      <c r="BL41" s="1" t="s">
        <v>76</v>
      </c>
      <c r="BM41" s="241" t="s">
        <v>80</v>
      </c>
      <c r="BN41" s="241" t="s">
        <v>538</v>
      </c>
      <c r="BO41" s="241" t="s">
        <v>81</v>
      </c>
      <c r="BP41" s="241" t="s">
        <v>63</v>
      </c>
      <c r="BQ41" s="1" t="s">
        <v>44</v>
      </c>
      <c r="BR41" s="110" t="s">
        <v>1439</v>
      </c>
    </row>
    <row r="42" spans="1:71" x14ac:dyDescent="0.25">
      <c r="N42" t="s">
        <v>44</v>
      </c>
      <c r="Z42" t="s">
        <v>44</v>
      </c>
      <c r="AA42" s="93" t="s">
        <v>44</v>
      </c>
      <c r="AB42" s="93" t="s">
        <v>44</v>
      </c>
      <c r="AD42" t="s">
        <v>44</v>
      </c>
      <c r="AF42" t="s">
        <v>44</v>
      </c>
      <c r="AG42" t="s">
        <v>44</v>
      </c>
      <c r="AH42" t="s">
        <v>44</v>
      </c>
      <c r="AT42" t="s">
        <v>44</v>
      </c>
      <c r="AV42" t="s">
        <v>44</v>
      </c>
      <c r="AX42" t="s">
        <v>44</v>
      </c>
      <c r="AY42" t="s">
        <v>334</v>
      </c>
      <c r="AZ42" t="s">
        <v>44</v>
      </c>
      <c r="BA42" t="s">
        <v>334</v>
      </c>
      <c r="BB42" t="s">
        <v>44</v>
      </c>
      <c r="BE42" t="s">
        <v>44</v>
      </c>
      <c r="BG42" t="s">
        <v>49</v>
      </c>
      <c r="BH42" t="s">
        <v>335</v>
      </c>
      <c r="BI42" t="s">
        <v>335</v>
      </c>
      <c r="BJ42" t="s">
        <v>945</v>
      </c>
      <c r="BK42" t="s">
        <v>49</v>
      </c>
      <c r="BL42" t="s">
        <v>79</v>
      </c>
    </row>
    <row r="43" spans="1:71" x14ac:dyDescent="0.25">
      <c r="N43" t="s">
        <v>80</v>
      </c>
      <c r="Z43" t="s">
        <v>80</v>
      </c>
      <c r="AA43" t="s">
        <v>80</v>
      </c>
      <c r="AB43" s="245" t="s">
        <v>80</v>
      </c>
      <c r="AD43" t="s">
        <v>80</v>
      </c>
      <c r="AF43" t="s">
        <v>47</v>
      </c>
      <c r="AG43" t="s">
        <v>80</v>
      </c>
      <c r="AH43" t="s">
        <v>80</v>
      </c>
      <c r="AT43" t="s">
        <v>80</v>
      </c>
      <c r="AV43" t="s">
        <v>47</v>
      </c>
      <c r="AX43" t="s">
        <v>80</v>
      </c>
      <c r="AY43" t="s">
        <v>43</v>
      </c>
      <c r="AZ43" t="s">
        <v>47</v>
      </c>
      <c r="BA43" t="s">
        <v>45</v>
      </c>
      <c r="BB43" t="s">
        <v>47</v>
      </c>
      <c r="BE43" t="s">
        <v>80</v>
      </c>
      <c r="BG43" t="s">
        <v>951</v>
      </c>
      <c r="BH43" t="s">
        <v>336</v>
      </c>
      <c r="BI43" t="s">
        <v>53</v>
      </c>
      <c r="BJ43" t="s">
        <v>43</v>
      </c>
      <c r="BK43" t="s">
        <v>53</v>
      </c>
      <c r="BL43" t="s">
        <v>80</v>
      </c>
    </row>
    <row r="44" spans="1:71" x14ac:dyDescent="0.25">
      <c r="N44" t="s">
        <v>47</v>
      </c>
      <c r="Z44" t="s">
        <v>45</v>
      </c>
      <c r="AA44" t="s">
        <v>47</v>
      </c>
      <c r="AB44" s="245" t="s">
        <v>1067</v>
      </c>
      <c r="AD44" t="s">
        <v>47</v>
      </c>
      <c r="AF44" t="s">
        <v>45</v>
      </c>
      <c r="AG44" t="s">
        <v>47</v>
      </c>
      <c r="AH44" t="s">
        <v>47</v>
      </c>
      <c r="AT44" t="s">
        <v>47</v>
      </c>
      <c r="AV44" t="s">
        <v>45</v>
      </c>
      <c r="AX44" t="s">
        <v>47</v>
      </c>
      <c r="AY44" t="s">
        <v>53</v>
      </c>
      <c r="AZ44" t="s">
        <v>45</v>
      </c>
      <c r="BA44" t="s">
        <v>43</v>
      </c>
      <c r="BB44" t="s">
        <v>80</v>
      </c>
      <c r="BE44" t="s">
        <v>47</v>
      </c>
      <c r="BG44" t="s">
        <v>53</v>
      </c>
      <c r="BH44" t="s">
        <v>337</v>
      </c>
      <c r="BI44" t="s">
        <v>600</v>
      </c>
      <c r="BJ44" t="s">
        <v>335</v>
      </c>
      <c r="BK44" t="s">
        <v>43</v>
      </c>
      <c r="BL44" t="s">
        <v>47</v>
      </c>
    </row>
    <row r="45" spans="1:71" x14ac:dyDescent="0.25">
      <c r="N45" t="s">
        <v>81</v>
      </c>
      <c r="Z45" t="s">
        <v>43</v>
      </c>
      <c r="AA45" t="s">
        <v>45</v>
      </c>
      <c r="AB45" t="s">
        <v>47</v>
      </c>
      <c r="AD45" t="s">
        <v>53</v>
      </c>
      <c r="AF45" t="s">
        <v>43</v>
      </c>
      <c r="AG45" t="s">
        <v>81</v>
      </c>
      <c r="AH45" t="s">
        <v>45</v>
      </c>
      <c r="AT45" t="s">
        <v>45</v>
      </c>
      <c r="AV45" t="s">
        <v>53</v>
      </c>
      <c r="AX45" t="s">
        <v>81</v>
      </c>
      <c r="AY45" t="s">
        <v>45</v>
      </c>
      <c r="AZ45" t="s">
        <v>53</v>
      </c>
      <c r="BB45" t="s">
        <v>81</v>
      </c>
      <c r="BE45" t="s">
        <v>81</v>
      </c>
      <c r="BH45" t="s">
        <v>338</v>
      </c>
      <c r="BI45" t="s">
        <v>341</v>
      </c>
      <c r="BL45" t="s">
        <v>76</v>
      </c>
    </row>
    <row r="46" spans="1:71" x14ac:dyDescent="0.25">
      <c r="N46" t="s">
        <v>45</v>
      </c>
      <c r="AB46" t="s">
        <v>81</v>
      </c>
      <c r="AD46" t="s">
        <v>81</v>
      </c>
      <c r="AG46" t="s">
        <v>45</v>
      </c>
      <c r="AV46" t="s">
        <v>43</v>
      </c>
      <c r="AX46" t="s">
        <v>53</v>
      </c>
      <c r="AZ46" t="s">
        <v>43</v>
      </c>
      <c r="BE46" t="s">
        <v>45</v>
      </c>
      <c r="BH46" t="s">
        <v>339</v>
      </c>
      <c r="BL46" t="s">
        <v>342</v>
      </c>
    </row>
    <row r="47" spans="1:71" x14ac:dyDescent="0.25">
      <c r="A47"/>
      <c r="B47"/>
      <c r="C47"/>
      <c r="D47"/>
      <c r="E47"/>
      <c r="F47"/>
      <c r="G47"/>
      <c r="H47"/>
      <c r="I47"/>
      <c r="J47"/>
      <c r="K47"/>
      <c r="L47"/>
      <c r="M47"/>
      <c r="AB47" t="s">
        <v>64</v>
      </c>
      <c r="AD47" t="s">
        <v>43</v>
      </c>
      <c r="AX47" t="s">
        <v>45</v>
      </c>
      <c r="BH47" t="s">
        <v>340</v>
      </c>
      <c r="BL47" t="s">
        <v>53</v>
      </c>
    </row>
    <row r="48" spans="1:71" x14ac:dyDescent="0.25">
      <c r="A48"/>
      <c r="B48"/>
      <c r="C48"/>
      <c r="D48"/>
      <c r="E48"/>
      <c r="F48"/>
      <c r="G48"/>
      <c r="H48"/>
      <c r="I48"/>
      <c r="J48"/>
      <c r="K48"/>
      <c r="L48"/>
      <c r="M48"/>
      <c r="AB48" t="s">
        <v>45</v>
      </c>
      <c r="AD48" t="s">
        <v>45</v>
      </c>
      <c r="BH48" t="s">
        <v>600</v>
      </c>
      <c r="BL48" t="s">
        <v>43</v>
      </c>
    </row>
    <row r="49" spans="1:64" x14ac:dyDescent="0.25">
      <c r="A49"/>
      <c r="B49"/>
      <c r="C49"/>
      <c r="D49"/>
      <c r="E49"/>
      <c r="F49"/>
      <c r="G49"/>
      <c r="H49"/>
      <c r="I49"/>
      <c r="J49"/>
      <c r="K49"/>
      <c r="L49"/>
      <c r="M49"/>
      <c r="BH49" t="s">
        <v>53</v>
      </c>
      <c r="BL49" t="s">
        <v>53</v>
      </c>
    </row>
    <row r="50" spans="1:64" x14ac:dyDescent="0.25">
      <c r="BH50" t="s">
        <v>49</v>
      </c>
      <c r="BL50" t="s">
        <v>64</v>
      </c>
    </row>
    <row r="51" spans="1:64" x14ac:dyDescent="0.25">
      <c r="BH51" t="s">
        <v>50</v>
      </c>
    </row>
  </sheetData>
  <mergeCells count="9">
    <mergeCell ref="E2:F2"/>
    <mergeCell ref="N1:BE1"/>
    <mergeCell ref="BG1:BK1"/>
    <mergeCell ref="L2:M2"/>
    <mergeCell ref="AB2:AC2"/>
    <mergeCell ref="AD2:AE2"/>
    <mergeCell ref="AT2:AU2"/>
    <mergeCell ref="AV2:AW2"/>
    <mergeCell ref="BB2:BD2"/>
  </mergeCells>
  <dataValidations count="22">
    <dataValidation type="list" allowBlank="1" showInputMessage="1" showErrorMessage="1" sqref="BG5:BG41">
      <formula1>$BG$42:$BG$44</formula1>
    </dataValidation>
    <dataValidation type="list" allowBlank="1" showInputMessage="1" showErrorMessage="1" sqref="BA5:BA41">
      <formula1>$BA$42:$BA$44</formula1>
    </dataValidation>
    <dataValidation type="list" allowBlank="1" showInputMessage="1" showErrorMessage="1" sqref="AF5:AF41">
      <formula1>$AF$42:$AF$45</formula1>
    </dataValidation>
    <dataValidation type="list" allowBlank="1" showInputMessage="1" showErrorMessage="1" sqref="Z5:Z41">
      <formula1>$Z$42:$Z$45</formula1>
    </dataValidation>
    <dataValidation type="list" allowBlank="1" showInputMessage="1" showErrorMessage="1" sqref="AZ5:AZ41">
      <formula1>$AZ$42:$AZ$46</formula1>
    </dataValidation>
    <dataValidation type="list" allowBlank="1" showInputMessage="1" showErrorMessage="1" sqref="BI5:BI41">
      <formula1>$BI$42:$BI$45</formula1>
    </dataValidation>
    <dataValidation type="list" allowBlank="1" showInputMessage="1" showErrorMessage="1" sqref="N5:N41">
      <formula1>$N$42:$N$46</formula1>
    </dataValidation>
    <dataValidation type="list" allowBlank="1" showInputMessage="1" showErrorMessage="1" sqref="BB5:BB41">
      <formula1>$BB$42:$BB$45</formula1>
    </dataValidation>
    <dataValidation type="list" allowBlank="1" showInputMessage="1" showErrorMessage="1" sqref="BH5:BH41">
      <formula1>$BH$42:$BH$51</formula1>
    </dataValidation>
    <dataValidation type="list" allowBlank="1" showInputMessage="1" showErrorMessage="1" sqref="AY5:AY41">
      <formula1>$AY$42:$AY$45</formula1>
    </dataValidation>
    <dataValidation type="list" allowBlank="1" showInputMessage="1" showErrorMessage="1" sqref="BK5:BK41">
      <formula1>$BK$42:$BK$44</formula1>
    </dataValidation>
    <dataValidation type="list" allowBlank="1" showInputMessage="1" showErrorMessage="1" sqref="AA5:AA41">
      <formula1>$AA$42:$AA$45</formula1>
    </dataValidation>
    <dataValidation type="list" allowBlank="1" showInputMessage="1" showErrorMessage="1" sqref="AG5:AG41">
      <formula1>$AG$42:$AG$46</formula1>
    </dataValidation>
    <dataValidation type="list" allowBlank="1" showInputMessage="1" showErrorMessage="1" sqref="AV5:AV41">
      <formula1>$AV$42:$AV$46</formula1>
    </dataValidation>
    <dataValidation type="list" allowBlank="1" showInputMessage="1" showErrorMessage="1" sqref="AB5:AB41">
      <formula1>$AB$42:$AB$48</formula1>
    </dataValidation>
    <dataValidation type="list" allowBlank="1" showInputMessage="1" showErrorMessage="1" sqref="AD5:AD41">
      <formula1>$AD$42:$AD$48</formula1>
    </dataValidation>
    <dataValidation type="list" allowBlank="1" showInputMessage="1" showErrorMessage="1" sqref="BL5:BL41">
      <formula1>$BL$42:$BL$48</formula1>
    </dataValidation>
    <dataValidation type="list" allowBlank="1" showInputMessage="1" showErrorMessage="1" sqref="AH5:AH41">
      <formula1>$AH$42:$AH$45</formula1>
    </dataValidation>
    <dataValidation type="list" allowBlank="1" showInputMessage="1" showErrorMessage="1" sqref="AX5:AX41">
      <formula1>$AX$42:$AX$47</formula1>
    </dataValidation>
    <dataValidation type="list" allowBlank="1" showInputMessage="1" showErrorMessage="1" sqref="BE5:BE41">
      <formula1>$BE$42:$BE$46</formula1>
    </dataValidation>
    <dataValidation type="list" allowBlank="1" showInputMessage="1" showErrorMessage="1" sqref="AT5:AT41">
      <formula1>$AT$42:$AT$45</formula1>
    </dataValidation>
    <dataValidation type="list" allowBlank="1" showInputMessage="1" showErrorMessage="1" sqref="BJ5:BJ41">
      <formula1>$BJ$42:$BJ$44</formula1>
    </dataValidation>
  </dataValidations>
  <pageMargins left="0.7" right="0.7" top="0.75" bottom="0.75" header="0.3" footer="0.3"/>
  <pageSetup paperSize="9" orientation="portrait" horizontalDpi="4294967293"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52"/>
  <sheetViews>
    <sheetView topLeftCell="A3" zoomScale="70" zoomScaleNormal="70" workbookViewId="0">
      <pane xSplit="1" ySplit="4" topLeftCell="B7" activePane="bottomRight" state="frozen"/>
      <selection activeCell="A3" sqref="A3"/>
      <selection pane="topRight" activeCell="B3" sqref="B3"/>
      <selection pane="bottomLeft" activeCell="A7" sqref="A7"/>
      <selection pane="bottomRight" activeCell="A10" sqref="A10:K10"/>
    </sheetView>
  </sheetViews>
  <sheetFormatPr defaultRowHeight="30.75" customHeight="1" x14ac:dyDescent="0.25"/>
  <cols>
    <col min="1" max="1" width="5.7109375" style="86" customWidth="1"/>
    <col min="2" max="2" width="8.28515625" style="87" customWidth="1"/>
    <col min="3" max="6" width="9.5703125" style="87" customWidth="1"/>
    <col min="7" max="7" width="16.7109375" style="87" customWidth="1"/>
    <col min="8" max="8" width="9.140625" style="87" customWidth="1"/>
    <col min="9" max="9" width="4.7109375" style="87" customWidth="1"/>
    <col min="10" max="10" width="9.140625" style="87" customWidth="1"/>
    <col min="11" max="11" width="5.140625" style="87" customWidth="1"/>
    <col min="12" max="12" width="4.5703125" style="7" customWidth="1"/>
    <col min="13" max="13" width="5.42578125" style="7" customWidth="1"/>
    <col min="14" max="14" width="17.5703125" customWidth="1"/>
    <col min="15" max="15" width="18.85546875" customWidth="1"/>
    <col min="16" max="16" width="11.7109375" customWidth="1"/>
    <col min="17" max="26" width="3.7109375" customWidth="1"/>
    <col min="27" max="27" width="16.42578125" customWidth="1"/>
    <col min="28" max="28" width="34.7109375" customWidth="1"/>
    <col min="29" max="29" width="16.42578125" customWidth="1"/>
    <col min="30" max="30" width="9.85546875" customWidth="1"/>
    <col min="31" max="32" width="16.42578125" customWidth="1"/>
    <col min="33" max="42" width="2.42578125" customWidth="1"/>
    <col min="43" max="43" width="6.42578125" customWidth="1"/>
    <col min="44" max="47" width="16.42578125" customWidth="1"/>
    <col min="48" max="48" width="23.5703125" customWidth="1"/>
    <col min="49" max="49" width="28.7109375" customWidth="1"/>
    <col min="50" max="53" width="16.42578125" customWidth="1"/>
    <col min="55" max="60" width="11.140625" customWidth="1"/>
    <col min="61" max="61" width="46.42578125" customWidth="1"/>
  </cols>
  <sheetData>
    <row r="1" spans="1:61" s="171" customFormat="1" ht="30.75" customHeight="1" x14ac:dyDescent="0.25">
      <c r="A1" s="135"/>
    </row>
    <row r="2" spans="1:61" s="171" customFormat="1" ht="30.75" customHeight="1" thickBot="1" x14ac:dyDescent="0.3">
      <c r="A2" s="135"/>
      <c r="B2" s="136"/>
      <c r="C2" s="136"/>
      <c r="D2" s="136"/>
      <c r="E2" s="172"/>
      <c r="F2" s="172"/>
      <c r="G2" s="136"/>
      <c r="H2" s="136"/>
      <c r="I2" s="136"/>
      <c r="J2" s="136"/>
      <c r="K2" s="136"/>
      <c r="L2" s="136"/>
      <c r="M2" s="136"/>
    </row>
    <row r="3" spans="1:61" s="171" customFormat="1" ht="18.75" customHeight="1" thickBot="1" x14ac:dyDescent="0.3">
      <c r="A3" s="135"/>
      <c r="B3" s="136"/>
      <c r="C3" s="136"/>
      <c r="D3" s="136"/>
      <c r="E3" s="172"/>
      <c r="F3" s="172"/>
      <c r="G3" s="136"/>
      <c r="H3" s="136"/>
      <c r="I3" s="136"/>
      <c r="J3" s="136"/>
      <c r="K3" s="136"/>
      <c r="L3" s="136"/>
      <c r="M3" s="136"/>
      <c r="N3" s="387" t="s">
        <v>440</v>
      </c>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8"/>
      <c r="AU3" s="388"/>
      <c r="AV3" s="389"/>
      <c r="AW3" s="384" t="s">
        <v>364</v>
      </c>
      <c r="AX3" s="385"/>
      <c r="AY3" s="385"/>
      <c r="AZ3" s="385"/>
      <c r="BA3" s="386"/>
      <c r="BB3" s="182" t="s">
        <v>309</v>
      </c>
    </row>
    <row r="4" spans="1:61" ht="18.95" customHeight="1" x14ac:dyDescent="0.25">
      <c r="A4" s="94"/>
      <c r="B4" s="94"/>
      <c r="C4" s="94"/>
      <c r="D4" s="94"/>
      <c r="E4" s="353" t="s">
        <v>93</v>
      </c>
      <c r="F4" s="353"/>
      <c r="G4" s="94"/>
      <c r="H4" s="94"/>
      <c r="I4" s="94"/>
      <c r="J4" s="94"/>
      <c r="K4" s="94"/>
      <c r="L4" s="382" t="s">
        <v>56</v>
      </c>
      <c r="M4" s="383"/>
      <c r="N4" s="174" t="s">
        <v>449</v>
      </c>
      <c r="O4" s="174" t="s">
        <v>450</v>
      </c>
      <c r="P4" s="390" t="s">
        <v>442</v>
      </c>
      <c r="Q4" s="391"/>
      <c r="R4" s="391"/>
      <c r="S4" s="391"/>
      <c r="T4" s="391"/>
      <c r="U4" s="391"/>
      <c r="V4" s="391"/>
      <c r="W4" s="391"/>
      <c r="X4" s="391"/>
      <c r="Y4" s="391"/>
      <c r="Z4" s="391"/>
      <c r="AA4" s="392"/>
      <c r="AB4" s="174" t="s">
        <v>443</v>
      </c>
      <c r="AC4" s="390" t="s">
        <v>451</v>
      </c>
      <c r="AD4" s="392"/>
      <c r="AE4" s="174" t="s">
        <v>444</v>
      </c>
      <c r="AF4" s="390" t="s">
        <v>452</v>
      </c>
      <c r="AG4" s="391"/>
      <c r="AH4" s="391"/>
      <c r="AI4" s="391"/>
      <c r="AJ4" s="391"/>
      <c r="AK4" s="391"/>
      <c r="AL4" s="391"/>
      <c r="AM4" s="391"/>
      <c r="AN4" s="391"/>
      <c r="AO4" s="391"/>
      <c r="AP4" s="391"/>
      <c r="AQ4" s="392"/>
      <c r="AR4" s="174" t="s">
        <v>453</v>
      </c>
      <c r="AS4" s="174" t="s">
        <v>454</v>
      </c>
      <c r="AT4" s="174" t="s">
        <v>445</v>
      </c>
      <c r="AU4" s="174" t="s">
        <v>446</v>
      </c>
      <c r="AV4" s="174" t="s">
        <v>455</v>
      </c>
      <c r="AW4" s="174" t="s">
        <v>447</v>
      </c>
      <c r="AX4" s="174" t="s">
        <v>471</v>
      </c>
      <c r="AY4" s="174" t="s">
        <v>456</v>
      </c>
      <c r="AZ4" s="174" t="s">
        <v>457</v>
      </c>
      <c r="BA4" s="174" t="s">
        <v>448</v>
      </c>
      <c r="BB4" s="181" t="s">
        <v>310</v>
      </c>
    </row>
    <row r="5" spans="1:61" ht="106.5" customHeight="1" thickBot="1" x14ac:dyDescent="0.3">
      <c r="A5" s="112" t="s">
        <v>37</v>
      </c>
      <c r="B5" s="113" t="s">
        <v>1</v>
      </c>
      <c r="C5" s="113" t="s">
        <v>0</v>
      </c>
      <c r="D5" s="113"/>
      <c r="E5" s="114" t="s">
        <v>1</v>
      </c>
      <c r="F5" s="114" t="s">
        <v>0</v>
      </c>
      <c r="G5" s="112" t="s">
        <v>36</v>
      </c>
      <c r="H5" s="115" t="s">
        <v>84</v>
      </c>
      <c r="I5" s="115" t="s">
        <v>86</v>
      </c>
      <c r="J5" s="115" t="s">
        <v>85</v>
      </c>
      <c r="K5" s="116" t="s">
        <v>87</v>
      </c>
      <c r="L5" s="98" t="s">
        <v>54</v>
      </c>
      <c r="M5" s="38" t="s">
        <v>55</v>
      </c>
      <c r="N5" s="153" t="s">
        <v>458</v>
      </c>
      <c r="O5" s="2" t="s">
        <v>459</v>
      </c>
      <c r="P5" s="2" t="s">
        <v>460</v>
      </c>
      <c r="Q5" s="183">
        <v>1</v>
      </c>
      <c r="R5" s="183">
        <v>2</v>
      </c>
      <c r="S5" s="183">
        <v>3</v>
      </c>
      <c r="T5" s="183">
        <v>4</v>
      </c>
      <c r="U5" s="183">
        <v>5</v>
      </c>
      <c r="V5" s="183">
        <v>6</v>
      </c>
      <c r="W5" s="183">
        <v>7</v>
      </c>
      <c r="X5" s="183">
        <v>8</v>
      </c>
      <c r="Y5" s="183">
        <v>9</v>
      </c>
      <c r="Z5" s="183">
        <v>10</v>
      </c>
      <c r="AA5" s="183" t="s">
        <v>478</v>
      </c>
      <c r="AB5" s="2" t="s">
        <v>461</v>
      </c>
      <c r="AC5" s="2" t="s">
        <v>462</v>
      </c>
      <c r="AD5" s="183" t="s">
        <v>479</v>
      </c>
      <c r="AE5" s="2" t="s">
        <v>463</v>
      </c>
      <c r="AF5" s="2" t="s">
        <v>464</v>
      </c>
      <c r="AG5" s="183">
        <v>1</v>
      </c>
      <c r="AH5" s="183">
        <v>2</v>
      </c>
      <c r="AI5" s="183">
        <v>3</v>
      </c>
      <c r="AJ5" s="183">
        <v>4</v>
      </c>
      <c r="AK5" s="183">
        <v>5</v>
      </c>
      <c r="AL5" s="183">
        <v>6</v>
      </c>
      <c r="AM5" s="183">
        <v>7</v>
      </c>
      <c r="AN5" s="183">
        <v>8</v>
      </c>
      <c r="AO5" s="183">
        <v>9</v>
      </c>
      <c r="AP5" s="183">
        <v>10</v>
      </c>
      <c r="AQ5" s="184" t="s">
        <v>321</v>
      </c>
      <c r="AR5" s="152" t="s">
        <v>465</v>
      </c>
      <c r="AS5" s="2" t="s">
        <v>466</v>
      </c>
      <c r="AT5" s="153" t="s">
        <v>467</v>
      </c>
      <c r="AU5" s="153" t="s">
        <v>468</v>
      </c>
      <c r="AV5" s="2" t="s">
        <v>469</v>
      </c>
      <c r="AW5" s="110" t="s">
        <v>470</v>
      </c>
      <c r="AX5" s="110" t="s">
        <v>329</v>
      </c>
      <c r="AY5" s="2" t="s">
        <v>472</v>
      </c>
      <c r="AZ5" s="153" t="s">
        <v>473</v>
      </c>
      <c r="BA5" s="2" t="s">
        <v>474</v>
      </c>
      <c r="BB5" s="110" t="s">
        <v>441</v>
      </c>
      <c r="BC5" s="337" t="s">
        <v>477</v>
      </c>
      <c r="BD5" s="258" t="s">
        <v>88</v>
      </c>
      <c r="BE5" s="258" t="s">
        <v>89</v>
      </c>
      <c r="BF5" s="258" t="s">
        <v>75</v>
      </c>
      <c r="BG5" s="258" t="s">
        <v>90</v>
      </c>
      <c r="BH5" s="258" t="s">
        <v>91</v>
      </c>
      <c r="BI5" s="269" t="s">
        <v>1418</v>
      </c>
    </row>
    <row r="6" spans="1:61" s="96" customFormat="1" ht="14.1" customHeight="1" thickBot="1" x14ac:dyDescent="0.3">
      <c r="A6" s="126"/>
      <c r="B6" s="127" t="s">
        <v>94</v>
      </c>
      <c r="C6" s="127"/>
      <c r="D6" s="127" t="s">
        <v>767</v>
      </c>
      <c r="E6" s="127"/>
      <c r="F6" s="127"/>
      <c r="G6" s="128"/>
      <c r="H6" s="128"/>
      <c r="I6" s="128"/>
      <c r="J6" s="128"/>
      <c r="K6" s="128"/>
      <c r="L6" s="129"/>
      <c r="M6" s="55"/>
      <c r="N6" s="3" t="s">
        <v>73</v>
      </c>
      <c r="O6" s="3" t="s">
        <v>73</v>
      </c>
      <c r="P6" s="3" t="s">
        <v>73</v>
      </c>
      <c r="Q6" s="3"/>
      <c r="R6" s="3"/>
      <c r="S6" s="3"/>
      <c r="T6" s="3"/>
      <c r="U6" s="3"/>
      <c r="V6" s="3"/>
      <c r="W6" s="3"/>
      <c r="X6" s="3"/>
      <c r="Y6" s="3"/>
      <c r="Z6" s="3"/>
      <c r="AA6" s="99" t="s">
        <v>73</v>
      </c>
      <c r="AB6" s="3" t="s">
        <v>73</v>
      </c>
      <c r="AC6" s="3" t="s">
        <v>73</v>
      </c>
      <c r="AD6" s="3"/>
      <c r="AE6" s="3" t="s">
        <v>73</v>
      </c>
      <c r="AF6" s="3" t="s">
        <v>73</v>
      </c>
      <c r="AG6" s="3"/>
      <c r="AH6" s="3"/>
      <c r="AI6" s="3"/>
      <c r="AJ6" s="3"/>
      <c r="AK6" s="3"/>
      <c r="AL6" s="3"/>
      <c r="AM6" s="3"/>
      <c r="AN6" s="3"/>
      <c r="AO6" s="3"/>
      <c r="AP6" s="3"/>
      <c r="AQ6" s="3" t="s">
        <v>73</v>
      </c>
      <c r="AR6" s="3" t="s">
        <v>73</v>
      </c>
      <c r="AS6" s="3" t="s">
        <v>73</v>
      </c>
      <c r="AT6" s="3" t="s">
        <v>73</v>
      </c>
      <c r="AU6" s="3" t="s">
        <v>72</v>
      </c>
      <c r="AV6" s="3" t="s">
        <v>72</v>
      </c>
      <c r="AW6" s="3" t="s">
        <v>73</v>
      </c>
      <c r="AX6" s="3" t="s">
        <v>73</v>
      </c>
      <c r="AY6" s="3" t="s">
        <v>73</v>
      </c>
      <c r="AZ6" s="3" t="s">
        <v>73</v>
      </c>
      <c r="BA6" s="3" t="s">
        <v>73</v>
      </c>
      <c r="BB6" s="3" t="s">
        <v>376</v>
      </c>
      <c r="BC6" s="96" t="s">
        <v>74</v>
      </c>
    </row>
    <row r="7" spans="1:61" ht="18" customHeight="1" x14ac:dyDescent="0.25">
      <c r="A7" s="92" t="s">
        <v>244</v>
      </c>
      <c r="B7" s="120">
        <v>153969.17449999973</v>
      </c>
      <c r="C7" s="120">
        <v>761823.44290000014</v>
      </c>
      <c r="D7" s="120"/>
      <c r="E7" s="121"/>
      <c r="F7" s="121"/>
      <c r="G7" s="122"/>
      <c r="H7" s="122"/>
      <c r="I7" s="122"/>
      <c r="J7" s="122"/>
      <c r="K7" s="122"/>
      <c r="L7" s="123"/>
      <c r="M7" s="23"/>
      <c r="N7" s="1"/>
      <c r="O7" s="1"/>
      <c r="P7" s="1"/>
      <c r="Q7" s="1"/>
      <c r="R7" s="1"/>
      <c r="S7" s="1"/>
      <c r="T7" s="1"/>
      <c r="U7" s="1"/>
      <c r="V7" s="1"/>
      <c r="W7" s="1"/>
      <c r="X7" s="1"/>
      <c r="Y7" s="1"/>
      <c r="Z7" s="1"/>
      <c r="AA7" s="1">
        <f t="shared" ref="AA7:AA43" si="0">SUM(Q7:Z7)/10</f>
        <v>0</v>
      </c>
      <c r="AB7" s="1"/>
      <c r="AC7" s="1"/>
      <c r="AD7" s="1"/>
      <c r="AE7" s="1"/>
      <c r="AF7" s="1"/>
      <c r="AG7" s="1"/>
      <c r="AH7" s="1"/>
      <c r="AI7" s="1"/>
      <c r="AJ7" s="1"/>
      <c r="AK7" s="1"/>
      <c r="AL7" s="1"/>
      <c r="AM7" s="1"/>
      <c r="AN7" s="1"/>
      <c r="AO7" s="1"/>
      <c r="AP7" s="1"/>
      <c r="AQ7" s="1">
        <f>SUM(AG7:AP7)/10</f>
        <v>0</v>
      </c>
      <c r="AR7" s="1"/>
      <c r="AS7" s="1"/>
      <c r="AT7" s="1"/>
      <c r="AU7" s="1"/>
      <c r="AV7" s="1"/>
      <c r="AW7" s="1"/>
      <c r="AX7" s="1"/>
      <c r="AY7" s="1"/>
      <c r="AZ7" s="1"/>
      <c r="BA7" s="1"/>
      <c r="BB7" s="1"/>
      <c r="BC7" s="1"/>
      <c r="BD7" s="1"/>
      <c r="BE7" s="1"/>
      <c r="BF7" s="1"/>
      <c r="BG7" s="1"/>
      <c r="BH7" s="1"/>
      <c r="BI7" s="1"/>
    </row>
    <row r="8" spans="1:61" ht="18" customHeight="1" x14ac:dyDescent="0.25">
      <c r="A8" s="92" t="s">
        <v>245</v>
      </c>
      <c r="B8" s="100">
        <v>153486.94529999979</v>
      </c>
      <c r="C8" s="100">
        <v>761918.60009999946</v>
      </c>
      <c r="D8" s="100"/>
      <c r="E8" s="84"/>
      <c r="F8" s="84"/>
      <c r="G8" s="85"/>
      <c r="H8" s="85"/>
      <c r="I8" s="85"/>
      <c r="J8" s="85"/>
      <c r="K8" s="85"/>
      <c r="L8" s="23"/>
      <c r="M8" s="23"/>
      <c r="N8" s="1"/>
      <c r="O8" s="1"/>
      <c r="P8" s="1"/>
      <c r="Q8" s="1"/>
      <c r="R8" s="1"/>
      <c r="S8" s="1"/>
      <c r="T8" s="1"/>
      <c r="U8" s="1"/>
      <c r="V8" s="1"/>
      <c r="W8" s="1"/>
      <c r="X8" s="1"/>
      <c r="Y8" s="1"/>
      <c r="Z8" s="1"/>
      <c r="AA8" s="1">
        <f t="shared" si="0"/>
        <v>0</v>
      </c>
      <c r="AB8" s="1"/>
      <c r="AC8" s="1"/>
      <c r="AD8" s="1"/>
      <c r="AE8" s="1"/>
      <c r="AF8" s="1"/>
      <c r="AG8" s="1"/>
      <c r="AH8" s="1"/>
      <c r="AI8" s="1"/>
      <c r="AJ8" s="1"/>
      <c r="AK8" s="1"/>
      <c r="AL8" s="1"/>
      <c r="AM8" s="1"/>
      <c r="AN8" s="1"/>
      <c r="AO8" s="1"/>
      <c r="AP8" s="1"/>
      <c r="AQ8" s="1">
        <f t="shared" ref="AQ8:AQ43" si="1">SUM(AG8:AP8)/10</f>
        <v>0</v>
      </c>
      <c r="AR8" s="1"/>
      <c r="AS8" s="1"/>
      <c r="AT8" s="1"/>
      <c r="AU8" s="1"/>
      <c r="AV8" s="1"/>
      <c r="AW8" s="1"/>
      <c r="AX8" s="1"/>
      <c r="AY8" s="1"/>
      <c r="AZ8" s="1"/>
      <c r="BA8" s="1"/>
      <c r="BB8" s="1"/>
      <c r="BC8" s="1"/>
      <c r="BD8" s="1"/>
      <c r="BE8" s="1"/>
      <c r="BF8" s="1"/>
      <c r="BG8" s="1"/>
      <c r="BH8" s="1"/>
      <c r="BI8" s="1"/>
    </row>
    <row r="9" spans="1:61" ht="18" customHeight="1" x14ac:dyDescent="0.25">
      <c r="A9" s="92" t="s">
        <v>246</v>
      </c>
      <c r="B9" s="100">
        <v>153652.0362999998</v>
      </c>
      <c r="C9" s="100">
        <v>761713.28040000051</v>
      </c>
      <c r="D9" s="100"/>
      <c r="E9" s="84"/>
      <c r="F9" s="84"/>
      <c r="G9" s="85"/>
      <c r="H9" s="85"/>
      <c r="I9" s="85"/>
      <c r="J9" s="85"/>
      <c r="K9" s="85"/>
      <c r="L9" s="23"/>
      <c r="M9" s="23"/>
      <c r="N9" s="1"/>
      <c r="O9" s="1"/>
      <c r="P9" s="1"/>
      <c r="Q9" s="1"/>
      <c r="R9" s="1"/>
      <c r="S9" s="1"/>
      <c r="T9" s="1"/>
      <c r="U9" s="1"/>
      <c r="V9" s="1"/>
      <c r="W9" s="1"/>
      <c r="X9" s="1"/>
      <c r="Y9" s="1"/>
      <c r="Z9" s="1"/>
      <c r="AA9" s="1">
        <f t="shared" si="0"/>
        <v>0</v>
      </c>
      <c r="AB9" s="1"/>
      <c r="AC9" s="1"/>
      <c r="AD9" s="1"/>
      <c r="AE9" s="1"/>
      <c r="AF9" s="1"/>
      <c r="AG9" s="1"/>
      <c r="AH9" s="1"/>
      <c r="AI9" s="1"/>
      <c r="AJ9" s="1"/>
      <c r="AK9" s="1"/>
      <c r="AL9" s="1"/>
      <c r="AM9" s="1"/>
      <c r="AN9" s="1"/>
      <c r="AO9" s="1"/>
      <c r="AP9" s="1"/>
      <c r="AQ9" s="1">
        <f t="shared" si="1"/>
        <v>0</v>
      </c>
      <c r="AR9" s="1"/>
      <c r="AS9" s="1"/>
      <c r="AT9" s="1"/>
      <c r="AU9" s="1"/>
      <c r="AV9" s="1"/>
      <c r="AW9" s="1"/>
      <c r="AX9" s="1"/>
      <c r="AY9" s="1"/>
      <c r="AZ9" s="1"/>
      <c r="BA9" s="1"/>
      <c r="BB9" s="1"/>
      <c r="BC9" s="1"/>
      <c r="BD9" s="1"/>
      <c r="BE9" s="1"/>
      <c r="BF9" s="1"/>
      <c r="BG9" s="1"/>
      <c r="BH9" s="1"/>
      <c r="BI9" s="1"/>
    </row>
    <row r="10" spans="1:61" s="173" customFormat="1" ht="105.6" customHeight="1" x14ac:dyDescent="0.25">
      <c r="A10" s="309" t="s">
        <v>247</v>
      </c>
      <c r="B10" s="310">
        <v>155089.24660000019</v>
      </c>
      <c r="C10" s="310">
        <v>762582.47890000045</v>
      </c>
      <c r="D10" s="310" t="s">
        <v>584</v>
      </c>
      <c r="E10" s="311">
        <v>155037</v>
      </c>
      <c r="F10" s="311">
        <v>762560</v>
      </c>
      <c r="G10" s="312" t="s">
        <v>563</v>
      </c>
      <c r="H10" s="313" t="s">
        <v>557</v>
      </c>
      <c r="I10" s="313">
        <v>360</v>
      </c>
      <c r="J10" s="313" t="s">
        <v>558</v>
      </c>
      <c r="K10" s="313">
        <v>360</v>
      </c>
      <c r="L10" s="292" t="s">
        <v>595</v>
      </c>
      <c r="M10" s="292"/>
      <c r="N10" s="314" t="s">
        <v>81</v>
      </c>
      <c r="O10" s="314"/>
      <c r="P10" s="314" t="s">
        <v>45</v>
      </c>
      <c r="Q10" s="314">
        <v>25</v>
      </c>
      <c r="R10" s="314">
        <v>15</v>
      </c>
      <c r="S10" s="314">
        <v>18</v>
      </c>
      <c r="T10" s="314">
        <v>29</v>
      </c>
      <c r="U10" s="314">
        <v>25</v>
      </c>
      <c r="V10" s="314">
        <v>28</v>
      </c>
      <c r="W10" s="314">
        <v>31</v>
      </c>
      <c r="X10" s="314">
        <v>25</v>
      </c>
      <c r="Y10" s="314">
        <v>29</v>
      </c>
      <c r="Z10" s="314">
        <v>26</v>
      </c>
      <c r="AA10" s="314">
        <f>SUM(Q10:Z10)/10</f>
        <v>25.1</v>
      </c>
      <c r="AB10" s="314" t="s">
        <v>81</v>
      </c>
      <c r="AC10" s="314" t="s">
        <v>81</v>
      </c>
      <c r="AD10" s="314">
        <v>0</v>
      </c>
      <c r="AE10" s="314" t="s">
        <v>45</v>
      </c>
      <c r="AF10" s="314" t="s">
        <v>45</v>
      </c>
      <c r="AG10" s="314"/>
      <c r="AH10" s="314"/>
      <c r="AI10" s="314"/>
      <c r="AJ10" s="314"/>
      <c r="AK10" s="314"/>
      <c r="AL10" s="314"/>
      <c r="AM10" s="314"/>
      <c r="AN10" s="314"/>
      <c r="AO10" s="314"/>
      <c r="AP10" s="314"/>
      <c r="AQ10" s="314" t="s">
        <v>507</v>
      </c>
      <c r="AR10" s="314" t="s">
        <v>45</v>
      </c>
      <c r="AS10" s="314" t="s">
        <v>43</v>
      </c>
      <c r="AT10" s="314" t="s">
        <v>43</v>
      </c>
      <c r="AU10" s="314" t="s">
        <v>81</v>
      </c>
      <c r="AV10" s="314" t="s">
        <v>81</v>
      </c>
      <c r="AW10" s="314" t="s">
        <v>53</v>
      </c>
      <c r="AX10" s="314" t="s">
        <v>53</v>
      </c>
      <c r="AY10" s="314" t="s">
        <v>53</v>
      </c>
      <c r="AZ10" s="314" t="s">
        <v>50</v>
      </c>
      <c r="BA10" s="314" t="s">
        <v>43</v>
      </c>
      <c r="BB10" s="314" t="s">
        <v>44</v>
      </c>
      <c r="BC10" s="314"/>
      <c r="BD10" s="314" t="s">
        <v>81</v>
      </c>
      <c r="BE10" s="314" t="s">
        <v>538</v>
      </c>
      <c r="BF10" s="314" t="s">
        <v>81</v>
      </c>
      <c r="BG10" s="314" t="s">
        <v>951</v>
      </c>
      <c r="BH10" s="314"/>
      <c r="BI10" s="153" t="s">
        <v>559</v>
      </c>
    </row>
    <row r="11" spans="1:61" ht="18" customHeight="1" x14ac:dyDescent="0.25">
      <c r="A11" s="92" t="s">
        <v>248</v>
      </c>
      <c r="B11" s="100">
        <v>153817.3387000002</v>
      </c>
      <c r="C11" s="100">
        <v>762065.16569999978</v>
      </c>
      <c r="D11" s="100"/>
      <c r="E11" s="84"/>
      <c r="F11" s="84"/>
      <c r="G11" s="85"/>
      <c r="H11" s="85"/>
      <c r="I11" s="85"/>
      <c r="J11" s="85"/>
      <c r="K11" s="85"/>
      <c r="L11" s="23"/>
      <c r="M11" s="23"/>
      <c r="N11" s="1"/>
      <c r="O11" s="1"/>
      <c r="P11" s="1"/>
      <c r="Q11" s="1"/>
      <c r="R11" s="1"/>
      <c r="S11" s="1"/>
      <c r="T11" s="1"/>
      <c r="U11" s="1"/>
      <c r="V11" s="1"/>
      <c r="W11" s="1"/>
      <c r="X11" s="1"/>
      <c r="Y11" s="1"/>
      <c r="Z11" s="1"/>
      <c r="AA11" s="1">
        <f t="shared" si="0"/>
        <v>0</v>
      </c>
      <c r="AB11" s="1"/>
      <c r="AC11" s="1"/>
      <c r="AD11" s="1"/>
      <c r="AE11" s="1"/>
      <c r="AF11" s="1"/>
      <c r="AG11" s="1"/>
      <c r="AH11" s="1"/>
      <c r="AI11" s="1"/>
      <c r="AJ11" s="1"/>
      <c r="AK11" s="1"/>
      <c r="AL11" s="1"/>
      <c r="AM11" s="1"/>
      <c r="AN11" s="1"/>
      <c r="AO11" s="1"/>
      <c r="AP11" s="1"/>
      <c r="AQ11" s="1">
        <f t="shared" si="1"/>
        <v>0</v>
      </c>
      <c r="AR11" s="1"/>
      <c r="AS11" s="1"/>
      <c r="AT11" s="1"/>
      <c r="AU11" s="1"/>
      <c r="AV11" s="1"/>
      <c r="AW11" s="1"/>
      <c r="AX11" s="1"/>
      <c r="AY11" s="1"/>
      <c r="AZ11" s="1"/>
      <c r="BA11" s="1"/>
      <c r="BB11" s="1"/>
      <c r="BC11" s="1"/>
      <c r="BD11" s="1"/>
      <c r="BE11" s="1"/>
      <c r="BF11" s="1"/>
      <c r="BG11" s="1"/>
      <c r="BH11" s="1"/>
      <c r="BI11" s="1"/>
    </row>
    <row r="12" spans="1:61" s="228" customFormat="1" ht="18" customHeight="1" x14ac:dyDescent="0.25">
      <c r="A12" s="224" t="s">
        <v>249</v>
      </c>
      <c r="B12" s="225">
        <v>155012.43259999994</v>
      </c>
      <c r="C12" s="225">
        <v>762445.51009999961</v>
      </c>
      <c r="D12" s="225"/>
      <c r="E12" s="229"/>
      <c r="F12" s="229"/>
      <c r="G12" s="226"/>
      <c r="H12" s="226"/>
      <c r="I12" s="226"/>
      <c r="J12" s="226"/>
      <c r="K12" s="226"/>
      <c r="L12" s="226"/>
      <c r="M12" s="226"/>
      <c r="N12" s="227"/>
      <c r="O12" s="227"/>
      <c r="P12" s="227"/>
      <c r="Q12" s="227"/>
      <c r="R12" s="227"/>
      <c r="S12" s="227"/>
      <c r="T12" s="227"/>
      <c r="U12" s="227"/>
      <c r="V12" s="227"/>
      <c r="W12" s="227"/>
      <c r="X12" s="227"/>
      <c r="Y12" s="227"/>
      <c r="Z12" s="227"/>
      <c r="AA12" s="227">
        <f t="shared" si="0"/>
        <v>0</v>
      </c>
      <c r="AB12" s="227"/>
      <c r="AC12" s="227"/>
      <c r="AD12" s="227"/>
      <c r="AE12" s="227"/>
      <c r="AF12" s="227"/>
      <c r="AG12" s="227"/>
      <c r="AH12" s="227"/>
      <c r="AI12" s="227"/>
      <c r="AJ12" s="227"/>
      <c r="AK12" s="227"/>
      <c r="AL12" s="227"/>
      <c r="AM12" s="227"/>
      <c r="AN12" s="227"/>
      <c r="AO12" s="227"/>
      <c r="AP12" s="227"/>
      <c r="AQ12" s="227">
        <f t="shared" si="1"/>
        <v>0</v>
      </c>
      <c r="AR12" s="227"/>
      <c r="AS12" s="227"/>
      <c r="AT12" s="227"/>
      <c r="AU12" s="227"/>
      <c r="AV12" s="227"/>
      <c r="AW12" s="227"/>
      <c r="AX12" s="227"/>
      <c r="AY12" s="227"/>
      <c r="AZ12" s="227"/>
      <c r="BA12" s="227"/>
      <c r="BB12" s="227"/>
      <c r="BC12" s="227"/>
      <c r="BD12" s="227"/>
      <c r="BE12" s="227"/>
      <c r="BF12" s="227"/>
      <c r="BG12" s="227"/>
      <c r="BH12" s="227"/>
      <c r="BI12" s="227"/>
    </row>
    <row r="13" spans="1:61" ht="18" customHeight="1" x14ac:dyDescent="0.25">
      <c r="A13" s="92" t="s">
        <v>250</v>
      </c>
      <c r="B13" s="100">
        <v>155498.35890000034</v>
      </c>
      <c r="C13" s="100">
        <v>762064.00109999999</v>
      </c>
      <c r="D13" s="100"/>
      <c r="E13" s="84"/>
      <c r="F13" s="84"/>
      <c r="G13" s="85"/>
      <c r="H13" s="85"/>
      <c r="I13" s="85"/>
      <c r="J13" s="85"/>
      <c r="K13" s="85"/>
      <c r="L13" s="23"/>
      <c r="M13" s="23"/>
      <c r="N13" s="1"/>
      <c r="O13" s="1"/>
      <c r="P13" s="1"/>
      <c r="Q13" s="1"/>
      <c r="R13" s="1"/>
      <c r="S13" s="1"/>
      <c r="T13" s="1"/>
      <c r="U13" s="1"/>
      <c r="V13" s="1"/>
      <c r="W13" s="1"/>
      <c r="X13" s="1"/>
      <c r="Y13" s="1"/>
      <c r="Z13" s="1"/>
      <c r="AA13" s="1">
        <f t="shared" si="0"/>
        <v>0</v>
      </c>
      <c r="AB13" s="1"/>
      <c r="AC13" s="1"/>
      <c r="AD13" s="1"/>
      <c r="AE13" s="1"/>
      <c r="AF13" s="1"/>
      <c r="AG13" s="1"/>
      <c r="AH13" s="1"/>
      <c r="AI13" s="1"/>
      <c r="AJ13" s="1"/>
      <c r="AK13" s="1"/>
      <c r="AL13" s="1"/>
      <c r="AM13" s="1"/>
      <c r="AN13" s="1"/>
      <c r="AO13" s="1"/>
      <c r="AP13" s="1"/>
      <c r="AQ13" s="1">
        <f t="shared" si="1"/>
        <v>0</v>
      </c>
      <c r="AR13" s="1"/>
      <c r="AS13" s="1"/>
      <c r="AT13" s="1"/>
      <c r="AU13" s="1"/>
      <c r="AV13" s="1"/>
      <c r="AW13" s="1"/>
      <c r="AX13" s="1"/>
      <c r="AY13" s="1"/>
      <c r="AZ13" s="1"/>
      <c r="BA13" s="1"/>
      <c r="BB13" s="1"/>
      <c r="BC13" s="1"/>
      <c r="BD13" s="1"/>
      <c r="BE13" s="1"/>
      <c r="BF13" s="1"/>
      <c r="BG13" s="1"/>
      <c r="BH13" s="1"/>
      <c r="BI13" s="1"/>
    </row>
    <row r="14" spans="1:61" ht="18" customHeight="1" x14ac:dyDescent="0.25">
      <c r="A14" s="92" t="s">
        <v>251</v>
      </c>
      <c r="B14" s="100">
        <v>153296.03830000013</v>
      </c>
      <c r="C14" s="100">
        <v>762129.3021000009</v>
      </c>
      <c r="D14" s="100"/>
      <c r="E14" s="84"/>
      <c r="F14" s="84"/>
      <c r="G14" s="85"/>
      <c r="H14" s="85"/>
      <c r="I14" s="85"/>
      <c r="J14" s="85"/>
      <c r="K14" s="85"/>
      <c r="L14" s="23"/>
      <c r="M14" s="23"/>
      <c r="N14" s="1"/>
      <c r="O14" s="1"/>
      <c r="P14" s="1"/>
      <c r="Q14" s="1"/>
      <c r="R14" s="1"/>
      <c r="S14" s="1"/>
      <c r="T14" s="1"/>
      <c r="U14" s="1"/>
      <c r="V14" s="1"/>
      <c r="W14" s="1"/>
      <c r="X14" s="1"/>
      <c r="Y14" s="1"/>
      <c r="Z14" s="1"/>
      <c r="AA14" s="1">
        <f t="shared" si="0"/>
        <v>0</v>
      </c>
      <c r="AB14" s="1"/>
      <c r="AC14" s="1"/>
      <c r="AD14" s="1"/>
      <c r="AE14" s="1"/>
      <c r="AF14" s="1"/>
      <c r="AG14" s="1"/>
      <c r="AH14" s="1"/>
      <c r="AI14" s="1"/>
      <c r="AJ14" s="1"/>
      <c r="AK14" s="1"/>
      <c r="AL14" s="1"/>
      <c r="AM14" s="1"/>
      <c r="AN14" s="1"/>
      <c r="AO14" s="1"/>
      <c r="AP14" s="1"/>
      <c r="AQ14" s="1">
        <f t="shared" si="1"/>
        <v>0</v>
      </c>
      <c r="AR14" s="1"/>
      <c r="AS14" s="1"/>
      <c r="AT14" s="1"/>
      <c r="AU14" s="1"/>
      <c r="AV14" s="1"/>
      <c r="AW14" s="1"/>
      <c r="AX14" s="1"/>
      <c r="AY14" s="1"/>
      <c r="AZ14" s="1"/>
      <c r="BA14" s="1"/>
      <c r="BB14" s="1"/>
      <c r="BC14" s="1"/>
      <c r="BD14" s="1"/>
      <c r="BE14" s="1"/>
      <c r="BF14" s="1"/>
      <c r="BG14" s="1"/>
      <c r="BH14" s="1"/>
      <c r="BI14" s="1"/>
    </row>
    <row r="15" spans="1:61" ht="18" customHeight="1" x14ac:dyDescent="0.25">
      <c r="A15" s="92" t="s">
        <v>252</v>
      </c>
      <c r="B15" s="100">
        <v>153553.57029999979</v>
      </c>
      <c r="C15" s="100">
        <v>761772.82870000042</v>
      </c>
      <c r="D15" s="100"/>
      <c r="E15" s="84"/>
      <c r="F15" s="84"/>
      <c r="G15" s="85"/>
      <c r="H15" s="85"/>
      <c r="I15" s="85"/>
      <c r="J15" s="85"/>
      <c r="K15" s="85"/>
      <c r="L15" s="23"/>
      <c r="M15" s="23"/>
      <c r="N15" s="1"/>
      <c r="O15" s="1"/>
      <c r="P15" s="1"/>
      <c r="Q15" s="1"/>
      <c r="R15" s="1"/>
      <c r="S15" s="1"/>
      <c r="T15" s="1"/>
      <c r="U15" s="1"/>
      <c r="V15" s="1"/>
      <c r="W15" s="1"/>
      <c r="X15" s="1"/>
      <c r="Y15" s="1"/>
      <c r="Z15" s="1"/>
      <c r="AA15" s="1">
        <f t="shared" si="0"/>
        <v>0</v>
      </c>
      <c r="AB15" s="1"/>
      <c r="AC15" s="1"/>
      <c r="AD15" s="1"/>
      <c r="AE15" s="1"/>
      <c r="AF15" s="1"/>
      <c r="AG15" s="1"/>
      <c r="AH15" s="1"/>
      <c r="AI15" s="1"/>
      <c r="AJ15" s="1"/>
      <c r="AK15" s="1"/>
      <c r="AL15" s="1"/>
      <c r="AM15" s="1"/>
      <c r="AN15" s="1"/>
      <c r="AO15" s="1"/>
      <c r="AP15" s="1"/>
      <c r="AQ15" s="1">
        <f t="shared" si="1"/>
        <v>0</v>
      </c>
      <c r="AR15" s="1"/>
      <c r="AS15" s="1"/>
      <c r="AT15" s="1"/>
      <c r="AU15" s="1"/>
      <c r="AV15" s="1"/>
      <c r="AW15" s="1"/>
      <c r="AX15" s="1"/>
      <c r="AY15" s="1"/>
      <c r="AZ15" s="1"/>
      <c r="BA15" s="1"/>
      <c r="BB15" s="1"/>
      <c r="BC15" s="1"/>
      <c r="BD15" s="1"/>
      <c r="BE15" s="1"/>
      <c r="BF15" s="1"/>
      <c r="BG15" s="1"/>
      <c r="BH15" s="1"/>
      <c r="BI15" s="1"/>
    </row>
    <row r="16" spans="1:61" ht="18" customHeight="1" x14ac:dyDescent="0.25">
      <c r="A16" s="92" t="s">
        <v>253</v>
      </c>
      <c r="B16" s="100">
        <v>155486.65770000033</v>
      </c>
      <c r="C16" s="100">
        <v>761737.92589999922</v>
      </c>
      <c r="D16" s="100"/>
      <c r="E16" s="84"/>
      <c r="F16" s="84"/>
      <c r="G16" s="85"/>
      <c r="H16" s="85"/>
      <c r="I16" s="85"/>
      <c r="J16" s="85"/>
      <c r="K16" s="85"/>
      <c r="L16" s="23"/>
      <c r="M16" s="23"/>
      <c r="N16" s="1"/>
      <c r="O16" s="1"/>
      <c r="P16" s="1"/>
      <c r="Q16" s="1"/>
      <c r="R16" s="1"/>
      <c r="S16" s="1"/>
      <c r="T16" s="1"/>
      <c r="U16" s="1"/>
      <c r="V16" s="1"/>
      <c r="W16" s="1"/>
      <c r="X16" s="1"/>
      <c r="Y16" s="1"/>
      <c r="Z16" s="1"/>
      <c r="AA16" s="1">
        <f t="shared" si="0"/>
        <v>0</v>
      </c>
      <c r="AB16" s="1"/>
      <c r="AC16" s="1"/>
      <c r="AD16" s="1"/>
      <c r="AE16" s="1"/>
      <c r="AF16" s="1"/>
      <c r="AG16" s="1"/>
      <c r="AH16" s="1"/>
      <c r="AI16" s="1"/>
      <c r="AJ16" s="1"/>
      <c r="AK16" s="1"/>
      <c r="AL16" s="1"/>
      <c r="AM16" s="1"/>
      <c r="AN16" s="1"/>
      <c r="AO16" s="1"/>
      <c r="AP16" s="1"/>
      <c r="AQ16" s="1">
        <f t="shared" si="1"/>
        <v>0</v>
      </c>
      <c r="AR16" s="1"/>
      <c r="AS16" s="1"/>
      <c r="AT16" s="1"/>
      <c r="AU16" s="1"/>
      <c r="AV16" s="1"/>
      <c r="AW16" s="1"/>
      <c r="AX16" s="1"/>
      <c r="AY16" s="1"/>
      <c r="AZ16" s="1"/>
      <c r="BA16" s="1"/>
      <c r="BB16" s="1"/>
      <c r="BC16" s="1"/>
      <c r="BD16" s="1"/>
      <c r="BE16" s="1"/>
      <c r="BF16" s="1"/>
      <c r="BG16" s="1"/>
      <c r="BH16" s="1"/>
      <c r="BI16" s="1"/>
    </row>
    <row r="17" spans="1:61" ht="18" customHeight="1" x14ac:dyDescent="0.25">
      <c r="A17" s="92" t="s">
        <v>254</v>
      </c>
      <c r="B17" s="100">
        <v>153156.71439999994</v>
      </c>
      <c r="C17" s="100">
        <v>763786.5354999993</v>
      </c>
      <c r="D17" s="100"/>
      <c r="E17" s="84"/>
      <c r="F17" s="84"/>
      <c r="G17" s="85"/>
      <c r="H17" s="85"/>
      <c r="I17" s="85"/>
      <c r="J17" s="85"/>
      <c r="K17" s="85"/>
      <c r="L17" s="23"/>
      <c r="M17" s="23"/>
      <c r="N17" s="1"/>
      <c r="O17" s="1"/>
      <c r="P17" s="1"/>
      <c r="Q17" s="1"/>
      <c r="R17" s="1"/>
      <c r="S17" s="1"/>
      <c r="T17" s="1"/>
      <c r="U17" s="1"/>
      <c r="V17" s="1"/>
      <c r="W17" s="1"/>
      <c r="X17" s="1"/>
      <c r="Y17" s="1"/>
      <c r="Z17" s="1"/>
      <c r="AA17" s="1">
        <f t="shared" si="0"/>
        <v>0</v>
      </c>
      <c r="AB17" s="1"/>
      <c r="AC17" s="1"/>
      <c r="AD17" s="1"/>
      <c r="AE17" s="1"/>
      <c r="AF17" s="1"/>
      <c r="AG17" s="1"/>
      <c r="AH17" s="1"/>
      <c r="AI17" s="1"/>
      <c r="AJ17" s="1"/>
      <c r="AK17" s="1"/>
      <c r="AL17" s="1"/>
      <c r="AM17" s="1"/>
      <c r="AN17" s="1"/>
      <c r="AO17" s="1"/>
      <c r="AP17" s="1"/>
      <c r="AQ17" s="1">
        <f t="shared" si="1"/>
        <v>0</v>
      </c>
      <c r="AR17" s="1"/>
      <c r="AS17" s="1"/>
      <c r="AT17" s="1"/>
      <c r="AU17" s="1"/>
      <c r="AV17" s="1"/>
      <c r="AW17" s="1"/>
      <c r="AX17" s="1"/>
      <c r="AY17" s="1"/>
      <c r="AZ17" s="1"/>
      <c r="BA17" s="1"/>
      <c r="BB17" s="1"/>
      <c r="BC17" s="1"/>
      <c r="BD17" s="1"/>
      <c r="BE17" s="1"/>
      <c r="BF17" s="1"/>
      <c r="BG17" s="1"/>
      <c r="BH17" s="1"/>
      <c r="BI17" s="1"/>
    </row>
    <row r="18" spans="1:61" ht="18" customHeight="1" x14ac:dyDescent="0.25">
      <c r="A18" s="92" t="s">
        <v>255</v>
      </c>
      <c r="B18" s="100">
        <v>155534.30099999998</v>
      </c>
      <c r="C18" s="100">
        <v>762706.77449999936</v>
      </c>
      <c r="D18" s="100"/>
      <c r="E18" s="84"/>
      <c r="F18" s="84"/>
      <c r="G18" s="85"/>
      <c r="H18" s="85"/>
      <c r="I18" s="85"/>
      <c r="J18" s="85"/>
      <c r="K18" s="85"/>
      <c r="L18" s="23"/>
      <c r="M18" s="23"/>
      <c r="N18" s="1"/>
      <c r="O18" s="1"/>
      <c r="P18" s="1"/>
      <c r="Q18" s="1"/>
      <c r="R18" s="1"/>
      <c r="S18" s="1"/>
      <c r="T18" s="1"/>
      <c r="U18" s="1"/>
      <c r="V18" s="1"/>
      <c r="W18" s="1"/>
      <c r="X18" s="1"/>
      <c r="Y18" s="1"/>
      <c r="Z18" s="1"/>
      <c r="AA18" s="1">
        <f t="shared" si="0"/>
        <v>0</v>
      </c>
      <c r="AB18" s="1"/>
      <c r="AC18" s="1"/>
      <c r="AD18" s="1"/>
      <c r="AE18" s="1"/>
      <c r="AF18" s="1"/>
      <c r="AG18" s="1"/>
      <c r="AH18" s="1"/>
      <c r="AI18" s="1"/>
      <c r="AJ18" s="1"/>
      <c r="AK18" s="1"/>
      <c r="AL18" s="1"/>
      <c r="AM18" s="1"/>
      <c r="AN18" s="1"/>
      <c r="AO18" s="1"/>
      <c r="AP18" s="1"/>
      <c r="AQ18" s="1">
        <f t="shared" si="1"/>
        <v>0</v>
      </c>
      <c r="AR18" s="1"/>
      <c r="AS18" s="1"/>
      <c r="AT18" s="1"/>
      <c r="AU18" s="1"/>
      <c r="AV18" s="1"/>
      <c r="AW18" s="1"/>
      <c r="AX18" s="1"/>
      <c r="AY18" s="1"/>
      <c r="AZ18" s="1"/>
      <c r="BA18" s="1"/>
      <c r="BB18" s="1"/>
      <c r="BC18" s="1"/>
      <c r="BD18" s="1"/>
      <c r="BE18" s="1"/>
      <c r="BF18" s="1"/>
      <c r="BG18" s="1"/>
      <c r="BH18" s="1"/>
      <c r="BI18" s="1"/>
    </row>
    <row r="19" spans="1:61" ht="18" customHeight="1" x14ac:dyDescent="0.25">
      <c r="A19" s="92" t="s">
        <v>256</v>
      </c>
      <c r="B19" s="100">
        <v>156254.58499999996</v>
      </c>
      <c r="C19" s="100">
        <v>761330.60590000078</v>
      </c>
      <c r="D19" s="100"/>
      <c r="E19" s="84"/>
      <c r="F19" s="84"/>
      <c r="G19" s="85"/>
      <c r="H19" s="85"/>
      <c r="I19" s="85"/>
      <c r="J19" s="85"/>
      <c r="K19" s="85"/>
      <c r="L19" s="23"/>
      <c r="M19" s="23"/>
      <c r="N19" s="1"/>
      <c r="O19" s="1"/>
      <c r="P19" s="1"/>
      <c r="Q19" s="1"/>
      <c r="R19" s="1"/>
      <c r="S19" s="1"/>
      <c r="T19" s="1"/>
      <c r="U19" s="1"/>
      <c r="V19" s="1"/>
      <c r="W19" s="1"/>
      <c r="X19" s="1"/>
      <c r="Y19" s="1"/>
      <c r="Z19" s="1"/>
      <c r="AA19" s="1">
        <f t="shared" si="0"/>
        <v>0</v>
      </c>
      <c r="AB19" s="1"/>
      <c r="AC19" s="1"/>
      <c r="AD19" s="1"/>
      <c r="AE19" s="1"/>
      <c r="AF19" s="1"/>
      <c r="AG19" s="1"/>
      <c r="AH19" s="1"/>
      <c r="AI19" s="1"/>
      <c r="AJ19" s="1"/>
      <c r="AK19" s="1"/>
      <c r="AL19" s="1"/>
      <c r="AM19" s="1"/>
      <c r="AN19" s="1"/>
      <c r="AO19" s="1"/>
      <c r="AP19" s="1"/>
      <c r="AQ19" s="1">
        <f t="shared" si="1"/>
        <v>0</v>
      </c>
      <c r="AR19" s="1"/>
      <c r="AS19" s="1"/>
      <c r="AT19" s="1"/>
      <c r="AU19" s="1"/>
      <c r="AV19" s="1"/>
      <c r="AW19" s="1"/>
      <c r="AX19" s="1"/>
      <c r="AY19" s="1"/>
      <c r="AZ19" s="1"/>
      <c r="BA19" s="1"/>
      <c r="BB19" s="1"/>
      <c r="BC19" s="1"/>
      <c r="BD19" s="1"/>
      <c r="BE19" s="1"/>
      <c r="BF19" s="1"/>
      <c r="BG19" s="1"/>
      <c r="BH19" s="1"/>
      <c r="BI19" s="1"/>
    </row>
    <row r="20" spans="1:61" ht="18" customHeight="1" x14ac:dyDescent="0.25">
      <c r="A20" s="92" t="s">
        <v>257</v>
      </c>
      <c r="B20" s="100">
        <v>155171.18759999983</v>
      </c>
      <c r="C20" s="100">
        <v>761783.31959999911</v>
      </c>
      <c r="D20" s="100"/>
      <c r="E20" s="84"/>
      <c r="F20" s="84"/>
      <c r="G20" s="85"/>
      <c r="H20" s="85"/>
      <c r="I20" s="85"/>
      <c r="J20" s="85"/>
      <c r="K20" s="85"/>
      <c r="L20" s="23"/>
      <c r="M20" s="23"/>
      <c r="N20" s="1"/>
      <c r="O20" s="1"/>
      <c r="P20" s="1"/>
      <c r="Q20" s="1"/>
      <c r="R20" s="1"/>
      <c r="S20" s="1"/>
      <c r="T20" s="1"/>
      <c r="U20" s="1"/>
      <c r="V20" s="1"/>
      <c r="W20" s="1"/>
      <c r="X20" s="1"/>
      <c r="Y20" s="1"/>
      <c r="Z20" s="1"/>
      <c r="AA20" s="1">
        <f t="shared" si="0"/>
        <v>0</v>
      </c>
      <c r="AB20" s="1"/>
      <c r="AC20" s="1"/>
      <c r="AD20" s="1"/>
      <c r="AE20" s="1"/>
      <c r="AF20" s="1"/>
      <c r="AG20" s="1"/>
      <c r="AH20" s="1"/>
      <c r="AI20" s="1"/>
      <c r="AJ20" s="1"/>
      <c r="AK20" s="1"/>
      <c r="AL20" s="1"/>
      <c r="AM20" s="1"/>
      <c r="AN20" s="1"/>
      <c r="AO20" s="1"/>
      <c r="AP20" s="1"/>
      <c r="AQ20" s="1">
        <f t="shared" si="1"/>
        <v>0</v>
      </c>
      <c r="AR20" s="1"/>
      <c r="AS20" s="1"/>
      <c r="AT20" s="1"/>
      <c r="AU20" s="1"/>
      <c r="AV20" s="1"/>
      <c r="AW20" s="1"/>
      <c r="AX20" s="1"/>
      <c r="AY20" s="1"/>
      <c r="AZ20" s="1"/>
      <c r="BA20" s="1"/>
      <c r="BB20" s="1"/>
      <c r="BC20" s="1"/>
      <c r="BD20" s="1"/>
      <c r="BE20" s="1"/>
      <c r="BF20" s="1"/>
      <c r="BG20" s="1"/>
      <c r="BH20" s="1"/>
      <c r="BI20" s="1"/>
    </row>
    <row r="21" spans="1:61" ht="18" customHeight="1" x14ac:dyDescent="0.25">
      <c r="A21" s="92" t="s">
        <v>258</v>
      </c>
      <c r="B21" s="100">
        <v>155044.15529999975</v>
      </c>
      <c r="C21" s="100">
        <v>761846.37350000069</v>
      </c>
      <c r="D21" s="100"/>
      <c r="E21" s="84"/>
      <c r="F21" s="84"/>
      <c r="G21" s="85"/>
      <c r="H21" s="85"/>
      <c r="I21" s="85"/>
      <c r="J21" s="85"/>
      <c r="K21" s="85"/>
      <c r="L21" s="23"/>
      <c r="M21" s="23"/>
      <c r="N21" s="1"/>
      <c r="O21" s="1"/>
      <c r="P21" s="1"/>
      <c r="Q21" s="1"/>
      <c r="R21" s="1"/>
      <c r="S21" s="1"/>
      <c r="T21" s="1"/>
      <c r="U21" s="1"/>
      <c r="V21" s="1"/>
      <c r="W21" s="1"/>
      <c r="X21" s="1"/>
      <c r="Y21" s="1"/>
      <c r="Z21" s="1"/>
      <c r="AA21" s="1">
        <f t="shared" si="0"/>
        <v>0</v>
      </c>
      <c r="AB21" s="1"/>
      <c r="AC21" s="1"/>
      <c r="AD21" s="1"/>
      <c r="AE21" s="1"/>
      <c r="AF21" s="1"/>
      <c r="AG21" s="1"/>
      <c r="AH21" s="1"/>
      <c r="AI21" s="1"/>
      <c r="AJ21" s="1"/>
      <c r="AK21" s="1"/>
      <c r="AL21" s="1"/>
      <c r="AM21" s="1"/>
      <c r="AN21" s="1"/>
      <c r="AO21" s="1"/>
      <c r="AP21" s="1"/>
      <c r="AQ21" s="1">
        <f t="shared" si="1"/>
        <v>0</v>
      </c>
      <c r="AR21" s="1"/>
      <c r="AS21" s="1"/>
      <c r="AT21" s="1"/>
      <c r="AU21" s="1"/>
      <c r="AV21" s="1"/>
      <c r="AW21" s="1"/>
      <c r="AX21" s="1"/>
      <c r="AY21" s="1"/>
      <c r="AZ21" s="1"/>
      <c r="BA21" s="1"/>
      <c r="BB21" s="1"/>
      <c r="BC21" s="1"/>
      <c r="BD21" s="1"/>
      <c r="BE21" s="1"/>
      <c r="BF21" s="1"/>
      <c r="BG21" s="1"/>
      <c r="BH21" s="1"/>
      <c r="BI21" s="1"/>
    </row>
    <row r="22" spans="1:61" ht="18" customHeight="1" x14ac:dyDescent="0.25">
      <c r="A22" s="92" t="s">
        <v>259</v>
      </c>
      <c r="B22" s="100">
        <v>153058.45069999993</v>
      </c>
      <c r="C22" s="100">
        <v>762035.88790000044</v>
      </c>
      <c r="D22" s="100"/>
      <c r="E22" s="84"/>
      <c r="F22" s="84"/>
      <c r="G22" s="85"/>
      <c r="H22" s="85"/>
      <c r="I22" s="85"/>
      <c r="J22" s="85"/>
      <c r="K22" s="85"/>
      <c r="L22" s="23"/>
      <c r="M22" s="23"/>
      <c r="N22" s="1"/>
      <c r="O22" s="1"/>
      <c r="P22" s="1"/>
      <c r="Q22" s="1"/>
      <c r="R22" s="1"/>
      <c r="S22" s="1"/>
      <c r="T22" s="1"/>
      <c r="U22" s="1"/>
      <c r="V22" s="1"/>
      <c r="W22" s="1"/>
      <c r="X22" s="1"/>
      <c r="Y22" s="1"/>
      <c r="Z22" s="1"/>
      <c r="AA22" s="1">
        <f t="shared" si="0"/>
        <v>0</v>
      </c>
      <c r="AB22" s="1"/>
      <c r="AC22" s="1"/>
      <c r="AD22" s="1"/>
      <c r="AE22" s="1"/>
      <c r="AF22" s="1"/>
      <c r="AG22" s="1"/>
      <c r="AH22" s="1"/>
      <c r="AI22" s="1"/>
      <c r="AJ22" s="1"/>
      <c r="AK22" s="1"/>
      <c r="AL22" s="1"/>
      <c r="AM22" s="1"/>
      <c r="AN22" s="1"/>
      <c r="AO22" s="1"/>
      <c r="AP22" s="1"/>
      <c r="AQ22" s="1">
        <f t="shared" si="1"/>
        <v>0</v>
      </c>
      <c r="AR22" s="1"/>
      <c r="AS22" s="1"/>
      <c r="AT22" s="1"/>
      <c r="AU22" s="1"/>
      <c r="AV22" s="1"/>
      <c r="AW22" s="1"/>
      <c r="AX22" s="1"/>
      <c r="AY22" s="1"/>
      <c r="AZ22" s="1"/>
      <c r="BA22" s="1"/>
      <c r="BB22" s="1"/>
      <c r="BC22" s="1"/>
      <c r="BD22" s="1"/>
      <c r="BE22" s="1"/>
      <c r="BF22" s="1"/>
      <c r="BG22" s="1"/>
      <c r="BH22" s="1"/>
      <c r="BI22" s="1"/>
    </row>
    <row r="23" spans="1:61" ht="18" customHeight="1" x14ac:dyDescent="0.25">
      <c r="A23" s="92" t="s">
        <v>260</v>
      </c>
      <c r="B23" s="100">
        <v>155770.24969999958</v>
      </c>
      <c r="C23" s="100">
        <v>762394.48200000077</v>
      </c>
      <c r="D23" s="100"/>
      <c r="E23" s="84"/>
      <c r="F23" s="84"/>
      <c r="G23" s="85"/>
      <c r="H23" s="85"/>
      <c r="I23" s="85"/>
      <c r="J23" s="85"/>
      <c r="K23" s="85"/>
      <c r="L23" s="23"/>
      <c r="M23" s="23"/>
      <c r="N23" s="1"/>
      <c r="O23" s="1"/>
      <c r="P23" s="1"/>
      <c r="Q23" s="1"/>
      <c r="R23" s="1"/>
      <c r="S23" s="1"/>
      <c r="T23" s="1"/>
      <c r="U23" s="1"/>
      <c r="V23" s="1"/>
      <c r="W23" s="1"/>
      <c r="X23" s="1"/>
      <c r="Y23" s="1"/>
      <c r="Z23" s="1"/>
      <c r="AA23" s="1">
        <f t="shared" si="0"/>
        <v>0</v>
      </c>
      <c r="AB23" s="1"/>
      <c r="AC23" s="1"/>
      <c r="AD23" s="1"/>
      <c r="AE23" s="1"/>
      <c r="AF23" s="1"/>
      <c r="AG23" s="1"/>
      <c r="AH23" s="1"/>
      <c r="AI23" s="1"/>
      <c r="AJ23" s="1"/>
      <c r="AK23" s="1"/>
      <c r="AL23" s="1"/>
      <c r="AM23" s="1"/>
      <c r="AN23" s="1"/>
      <c r="AO23" s="1"/>
      <c r="AP23" s="1"/>
      <c r="AQ23" s="1">
        <f t="shared" si="1"/>
        <v>0</v>
      </c>
      <c r="AR23" s="1"/>
      <c r="AS23" s="1"/>
      <c r="AT23" s="1"/>
      <c r="AU23" s="1"/>
      <c r="AV23" s="1"/>
      <c r="AW23" s="1"/>
      <c r="AX23" s="1"/>
      <c r="AY23" s="1"/>
      <c r="AZ23" s="1"/>
      <c r="BA23" s="1"/>
      <c r="BB23" s="1"/>
      <c r="BC23" s="1"/>
      <c r="BD23" s="1"/>
      <c r="BE23" s="1"/>
      <c r="BF23" s="1"/>
      <c r="BG23" s="1"/>
      <c r="BH23" s="1"/>
      <c r="BI23" s="1"/>
    </row>
    <row r="24" spans="1:61" ht="18" customHeight="1" x14ac:dyDescent="0.25">
      <c r="A24" s="92" t="s">
        <v>261</v>
      </c>
      <c r="B24" s="100">
        <v>153997.23450000025</v>
      </c>
      <c r="C24" s="100">
        <v>762073.73740000091</v>
      </c>
      <c r="D24" s="100"/>
      <c r="E24" s="84"/>
      <c r="F24" s="84"/>
      <c r="G24" s="85"/>
      <c r="H24" s="85"/>
      <c r="I24" s="85"/>
      <c r="J24" s="85"/>
      <c r="K24" s="85"/>
      <c r="L24" s="23"/>
      <c r="M24" s="23"/>
      <c r="N24" s="1"/>
      <c r="O24" s="1"/>
      <c r="P24" s="1"/>
      <c r="Q24" s="1"/>
      <c r="R24" s="1"/>
      <c r="S24" s="1"/>
      <c r="T24" s="1"/>
      <c r="U24" s="1"/>
      <c r="V24" s="1"/>
      <c r="W24" s="1"/>
      <c r="X24" s="1"/>
      <c r="Y24" s="1"/>
      <c r="Z24" s="1"/>
      <c r="AA24" s="1">
        <f t="shared" si="0"/>
        <v>0</v>
      </c>
      <c r="AB24" s="1"/>
      <c r="AC24" s="1"/>
      <c r="AD24" s="1"/>
      <c r="AE24" s="1"/>
      <c r="AF24" s="1"/>
      <c r="AG24" s="1"/>
      <c r="AH24" s="1"/>
      <c r="AI24" s="1"/>
      <c r="AJ24" s="1"/>
      <c r="AK24" s="1"/>
      <c r="AL24" s="1"/>
      <c r="AM24" s="1"/>
      <c r="AN24" s="1"/>
      <c r="AO24" s="1"/>
      <c r="AP24" s="1"/>
      <c r="AQ24" s="1">
        <f t="shared" si="1"/>
        <v>0</v>
      </c>
      <c r="AR24" s="1"/>
      <c r="AS24" s="1"/>
      <c r="AT24" s="1"/>
      <c r="AU24" s="1"/>
      <c r="AV24" s="1"/>
      <c r="AW24" s="1"/>
      <c r="AX24" s="1"/>
      <c r="AY24" s="1"/>
      <c r="AZ24" s="1"/>
      <c r="BA24" s="1"/>
      <c r="BB24" s="1"/>
      <c r="BC24" s="1"/>
      <c r="BD24" s="1"/>
      <c r="BE24" s="1"/>
      <c r="BF24" s="1"/>
      <c r="BG24" s="1"/>
      <c r="BH24" s="1"/>
      <c r="BI24" s="1"/>
    </row>
    <row r="25" spans="1:61" ht="18" customHeight="1" x14ac:dyDescent="0.25">
      <c r="A25" s="92" t="s">
        <v>262</v>
      </c>
      <c r="B25" s="100">
        <v>152941.04260000028</v>
      </c>
      <c r="C25" s="100">
        <v>762875.14149999991</v>
      </c>
      <c r="D25" s="100"/>
      <c r="E25" s="84"/>
      <c r="F25" s="84"/>
      <c r="G25" s="85"/>
      <c r="H25" s="85"/>
      <c r="I25" s="85"/>
      <c r="J25" s="85"/>
      <c r="K25" s="85"/>
      <c r="L25" s="23"/>
      <c r="M25" s="23"/>
      <c r="N25" s="1"/>
      <c r="O25" s="1"/>
      <c r="P25" s="1"/>
      <c r="Q25" s="1"/>
      <c r="R25" s="1"/>
      <c r="S25" s="1"/>
      <c r="T25" s="1"/>
      <c r="U25" s="1"/>
      <c r="V25" s="1"/>
      <c r="W25" s="1"/>
      <c r="X25" s="1"/>
      <c r="Y25" s="1"/>
      <c r="Z25" s="1"/>
      <c r="AA25" s="1">
        <f t="shared" si="0"/>
        <v>0</v>
      </c>
      <c r="AB25" s="1"/>
      <c r="AC25" s="1"/>
      <c r="AD25" s="1"/>
      <c r="AE25" s="1"/>
      <c r="AF25" s="1"/>
      <c r="AG25" s="1"/>
      <c r="AH25" s="1"/>
      <c r="AI25" s="1"/>
      <c r="AJ25" s="1"/>
      <c r="AK25" s="1"/>
      <c r="AL25" s="1"/>
      <c r="AM25" s="1"/>
      <c r="AN25" s="1"/>
      <c r="AO25" s="1"/>
      <c r="AP25" s="1"/>
      <c r="AQ25" s="1">
        <f t="shared" si="1"/>
        <v>0</v>
      </c>
      <c r="AR25" s="1"/>
      <c r="AS25" s="1"/>
      <c r="AT25" s="1"/>
      <c r="AU25" s="1"/>
      <c r="AV25" s="1"/>
      <c r="AW25" s="1"/>
      <c r="AX25" s="1"/>
      <c r="AY25" s="1"/>
      <c r="AZ25" s="1"/>
      <c r="BA25" s="1"/>
      <c r="BB25" s="1"/>
      <c r="BC25" s="1"/>
      <c r="BD25" s="1"/>
      <c r="BE25" s="1"/>
      <c r="BF25" s="1"/>
      <c r="BG25" s="1"/>
      <c r="BH25" s="1"/>
      <c r="BI25" s="1"/>
    </row>
    <row r="26" spans="1:61" ht="18" customHeight="1" x14ac:dyDescent="0.25">
      <c r="A26" s="92" t="s">
        <v>263</v>
      </c>
      <c r="B26" s="100">
        <v>153737.78220000025</v>
      </c>
      <c r="C26" s="100">
        <v>762218.74320000038</v>
      </c>
      <c r="D26" s="100"/>
      <c r="E26" s="84"/>
      <c r="F26" s="84"/>
      <c r="G26" s="85"/>
      <c r="H26" s="85"/>
      <c r="I26" s="85"/>
      <c r="J26" s="85"/>
      <c r="K26" s="85"/>
      <c r="L26" s="23"/>
      <c r="M26" s="23"/>
      <c r="N26" s="1"/>
      <c r="O26" s="1"/>
      <c r="P26" s="1"/>
      <c r="Q26" s="1"/>
      <c r="R26" s="1"/>
      <c r="S26" s="1"/>
      <c r="T26" s="1"/>
      <c r="U26" s="1"/>
      <c r="V26" s="1"/>
      <c r="W26" s="1"/>
      <c r="X26" s="1"/>
      <c r="Y26" s="1"/>
      <c r="Z26" s="1"/>
      <c r="AA26" s="1">
        <f t="shared" si="0"/>
        <v>0</v>
      </c>
      <c r="AB26" s="1"/>
      <c r="AC26" s="1"/>
      <c r="AD26" s="1"/>
      <c r="AE26" s="1"/>
      <c r="AF26" s="1"/>
      <c r="AG26" s="1"/>
      <c r="AH26" s="1"/>
      <c r="AI26" s="1"/>
      <c r="AJ26" s="1"/>
      <c r="AK26" s="1"/>
      <c r="AL26" s="1"/>
      <c r="AM26" s="1"/>
      <c r="AN26" s="1"/>
      <c r="AO26" s="1"/>
      <c r="AP26" s="1"/>
      <c r="AQ26" s="1">
        <f t="shared" si="1"/>
        <v>0</v>
      </c>
      <c r="AR26" s="1"/>
      <c r="AS26" s="1"/>
      <c r="AT26" s="1"/>
      <c r="AU26" s="1"/>
      <c r="AV26" s="1"/>
      <c r="AW26" s="1"/>
      <c r="AX26" s="1"/>
      <c r="AY26" s="1"/>
      <c r="AZ26" s="1"/>
      <c r="BA26" s="1"/>
      <c r="BB26" s="1"/>
      <c r="BC26" s="1"/>
      <c r="BD26" s="1"/>
      <c r="BE26" s="1"/>
      <c r="BF26" s="1"/>
      <c r="BG26" s="1"/>
      <c r="BH26" s="1"/>
      <c r="BI26" s="1"/>
    </row>
    <row r="27" spans="1:61" ht="18" customHeight="1" x14ac:dyDescent="0.25">
      <c r="A27" s="92" t="s">
        <v>264</v>
      </c>
      <c r="B27" s="100">
        <v>153330.78019999992</v>
      </c>
      <c r="C27" s="100">
        <v>761938.87670000084</v>
      </c>
      <c r="D27" s="100"/>
      <c r="E27" s="84"/>
      <c r="F27" s="84"/>
      <c r="G27" s="85"/>
      <c r="H27" s="85"/>
      <c r="I27" s="85"/>
      <c r="J27" s="85"/>
      <c r="K27" s="85"/>
      <c r="L27" s="23"/>
      <c r="M27" s="23"/>
      <c r="N27" s="1"/>
      <c r="O27" s="1"/>
      <c r="P27" s="1"/>
      <c r="Q27" s="1"/>
      <c r="R27" s="1"/>
      <c r="S27" s="1"/>
      <c r="T27" s="1"/>
      <c r="U27" s="1"/>
      <c r="V27" s="1"/>
      <c r="W27" s="1"/>
      <c r="X27" s="1"/>
      <c r="Y27" s="1"/>
      <c r="Z27" s="1"/>
      <c r="AA27" s="1">
        <f t="shared" si="0"/>
        <v>0</v>
      </c>
      <c r="AB27" s="1"/>
      <c r="AC27" s="1"/>
      <c r="AD27" s="1"/>
      <c r="AE27" s="1"/>
      <c r="AF27" s="1"/>
      <c r="AG27" s="1"/>
      <c r="AH27" s="1"/>
      <c r="AI27" s="1"/>
      <c r="AJ27" s="1"/>
      <c r="AK27" s="1"/>
      <c r="AL27" s="1"/>
      <c r="AM27" s="1"/>
      <c r="AN27" s="1"/>
      <c r="AO27" s="1"/>
      <c r="AP27" s="1"/>
      <c r="AQ27" s="1">
        <f t="shared" si="1"/>
        <v>0</v>
      </c>
      <c r="AR27" s="1"/>
      <c r="AS27" s="1"/>
      <c r="AT27" s="1"/>
      <c r="AU27" s="1"/>
      <c r="AV27" s="1"/>
      <c r="AW27" s="1"/>
      <c r="AX27" s="1"/>
      <c r="AY27" s="1"/>
      <c r="AZ27" s="1"/>
      <c r="BA27" s="1"/>
      <c r="BB27" s="1"/>
      <c r="BC27" s="1"/>
      <c r="BD27" s="1"/>
      <c r="BE27" s="1"/>
      <c r="BF27" s="1"/>
      <c r="BG27" s="1"/>
      <c r="BH27" s="1"/>
      <c r="BI27" s="1"/>
    </row>
    <row r="28" spans="1:61" ht="18" customHeight="1" x14ac:dyDescent="0.25">
      <c r="A28" s="92" t="s">
        <v>265</v>
      </c>
      <c r="B28" s="100">
        <v>151938.3657999998</v>
      </c>
      <c r="C28" s="100">
        <v>763346.39470000006</v>
      </c>
      <c r="D28" s="100"/>
      <c r="E28" s="84"/>
      <c r="F28" s="84"/>
      <c r="G28" s="85"/>
      <c r="H28" s="85"/>
      <c r="I28" s="85"/>
      <c r="J28" s="85"/>
      <c r="K28" s="85"/>
      <c r="L28" s="23"/>
      <c r="M28" s="23"/>
      <c r="N28" s="1"/>
      <c r="O28" s="1"/>
      <c r="P28" s="1"/>
      <c r="Q28" s="1"/>
      <c r="R28" s="1"/>
      <c r="S28" s="1"/>
      <c r="T28" s="1"/>
      <c r="U28" s="1"/>
      <c r="V28" s="1"/>
      <c r="W28" s="1"/>
      <c r="X28" s="1"/>
      <c r="Y28" s="1"/>
      <c r="Z28" s="1"/>
      <c r="AA28" s="1">
        <f t="shared" si="0"/>
        <v>0</v>
      </c>
      <c r="AB28" s="1"/>
      <c r="AC28" s="1"/>
      <c r="AD28" s="1"/>
      <c r="AE28" s="1"/>
      <c r="AF28" s="1"/>
      <c r="AG28" s="1"/>
      <c r="AH28" s="1"/>
      <c r="AI28" s="1"/>
      <c r="AJ28" s="1"/>
      <c r="AK28" s="1"/>
      <c r="AL28" s="1"/>
      <c r="AM28" s="1"/>
      <c r="AN28" s="1"/>
      <c r="AO28" s="1"/>
      <c r="AP28" s="1"/>
      <c r="AQ28" s="1">
        <f t="shared" si="1"/>
        <v>0</v>
      </c>
      <c r="AR28" s="1"/>
      <c r="AS28" s="1"/>
      <c r="AT28" s="1"/>
      <c r="AU28" s="1"/>
      <c r="AV28" s="1"/>
      <c r="AW28" s="1"/>
      <c r="AX28" s="1"/>
      <c r="AY28" s="1"/>
      <c r="AZ28" s="1"/>
      <c r="BA28" s="1"/>
      <c r="BB28" s="1"/>
      <c r="BC28" s="1"/>
      <c r="BD28" s="1"/>
      <c r="BE28" s="1"/>
      <c r="BF28" s="1"/>
      <c r="BG28" s="1"/>
      <c r="BH28" s="1"/>
      <c r="BI28" s="1"/>
    </row>
    <row r="29" spans="1:61" ht="18" customHeight="1" x14ac:dyDescent="0.25">
      <c r="A29" s="92" t="s">
        <v>266</v>
      </c>
      <c r="B29" s="100">
        <v>153902.81689999998</v>
      </c>
      <c r="C29" s="100">
        <v>762273.52449999936</v>
      </c>
      <c r="D29" s="100"/>
      <c r="E29" s="84"/>
      <c r="F29" s="84"/>
      <c r="G29" s="85"/>
      <c r="H29" s="85"/>
      <c r="I29" s="85"/>
      <c r="J29" s="85"/>
      <c r="K29" s="85"/>
      <c r="L29" s="23"/>
      <c r="M29" s="23"/>
      <c r="N29" s="1"/>
      <c r="O29" s="1"/>
      <c r="P29" s="1"/>
      <c r="Q29" s="1"/>
      <c r="R29" s="1"/>
      <c r="S29" s="1"/>
      <c r="T29" s="1"/>
      <c r="U29" s="1"/>
      <c r="V29" s="1"/>
      <c r="W29" s="1"/>
      <c r="X29" s="1"/>
      <c r="Y29" s="1"/>
      <c r="Z29" s="1"/>
      <c r="AA29" s="1">
        <f t="shared" si="0"/>
        <v>0</v>
      </c>
      <c r="AB29" s="1"/>
      <c r="AC29" s="1"/>
      <c r="AD29" s="1"/>
      <c r="AE29" s="1"/>
      <c r="AF29" s="1"/>
      <c r="AG29" s="1"/>
      <c r="AH29" s="1"/>
      <c r="AI29" s="1"/>
      <c r="AJ29" s="1"/>
      <c r="AK29" s="1"/>
      <c r="AL29" s="1"/>
      <c r="AM29" s="1"/>
      <c r="AN29" s="1"/>
      <c r="AO29" s="1"/>
      <c r="AP29" s="1"/>
      <c r="AQ29" s="1">
        <f t="shared" si="1"/>
        <v>0</v>
      </c>
      <c r="AR29" s="1"/>
      <c r="AS29" s="1"/>
      <c r="AT29" s="1"/>
      <c r="AU29" s="1"/>
      <c r="AV29" s="1"/>
      <c r="AW29" s="1"/>
      <c r="AX29" s="1"/>
      <c r="AY29" s="1"/>
      <c r="AZ29" s="1"/>
      <c r="BA29" s="1"/>
      <c r="BB29" s="1"/>
      <c r="BC29" s="1"/>
      <c r="BD29" s="1"/>
      <c r="BE29" s="1"/>
      <c r="BF29" s="1"/>
      <c r="BG29" s="1"/>
      <c r="BH29" s="1"/>
      <c r="BI29" s="1"/>
    </row>
    <row r="30" spans="1:61" ht="18" customHeight="1" x14ac:dyDescent="0.25">
      <c r="A30" s="92" t="s">
        <v>267</v>
      </c>
      <c r="B30" s="100">
        <v>153427.90539999958</v>
      </c>
      <c r="C30" s="100">
        <v>761677.2631000001</v>
      </c>
      <c r="D30" s="100"/>
      <c r="E30" s="84"/>
      <c r="F30" s="84"/>
      <c r="G30" s="85"/>
      <c r="H30" s="85"/>
      <c r="I30" s="85"/>
      <c r="J30" s="85"/>
      <c r="K30" s="85"/>
      <c r="L30" s="23"/>
      <c r="M30" s="23"/>
      <c r="N30" s="1"/>
      <c r="O30" s="1"/>
      <c r="P30" s="1"/>
      <c r="Q30" s="1"/>
      <c r="R30" s="1"/>
      <c r="S30" s="1"/>
      <c r="T30" s="1"/>
      <c r="U30" s="1"/>
      <c r="V30" s="1"/>
      <c r="W30" s="1"/>
      <c r="X30" s="1"/>
      <c r="Y30" s="1"/>
      <c r="Z30" s="1"/>
      <c r="AA30" s="1">
        <f t="shared" si="0"/>
        <v>0</v>
      </c>
      <c r="AB30" s="1"/>
      <c r="AC30" s="1"/>
      <c r="AD30" s="1"/>
      <c r="AE30" s="1"/>
      <c r="AF30" s="1"/>
      <c r="AG30" s="1"/>
      <c r="AH30" s="1"/>
      <c r="AI30" s="1"/>
      <c r="AJ30" s="1"/>
      <c r="AK30" s="1"/>
      <c r="AL30" s="1"/>
      <c r="AM30" s="1"/>
      <c r="AN30" s="1"/>
      <c r="AO30" s="1"/>
      <c r="AP30" s="1"/>
      <c r="AQ30" s="1">
        <f t="shared" si="1"/>
        <v>0</v>
      </c>
      <c r="AR30" s="1"/>
      <c r="AS30" s="1"/>
      <c r="AT30" s="1"/>
      <c r="AU30" s="1"/>
      <c r="AV30" s="1"/>
      <c r="AW30" s="1"/>
      <c r="AX30" s="1"/>
      <c r="AY30" s="1"/>
      <c r="AZ30" s="1"/>
      <c r="BA30" s="1"/>
      <c r="BB30" s="1"/>
      <c r="BC30" s="1"/>
      <c r="BD30" s="1"/>
      <c r="BE30" s="1"/>
      <c r="BF30" s="1"/>
      <c r="BG30" s="1"/>
      <c r="BH30" s="1"/>
      <c r="BI30" s="1"/>
    </row>
    <row r="31" spans="1:61" ht="18" customHeight="1" x14ac:dyDescent="0.25">
      <c r="A31" s="92" t="s">
        <v>268</v>
      </c>
      <c r="B31" s="100">
        <v>154891.09659999982</v>
      </c>
      <c r="C31" s="100">
        <v>762700.02410000004</v>
      </c>
      <c r="D31" s="100"/>
      <c r="E31" s="84"/>
      <c r="F31" s="84"/>
      <c r="G31" s="85"/>
      <c r="H31" s="85"/>
      <c r="I31" s="85"/>
      <c r="J31" s="85"/>
      <c r="K31" s="85"/>
      <c r="L31" s="23"/>
      <c r="M31" s="23"/>
      <c r="N31" s="1"/>
      <c r="O31" s="1"/>
      <c r="P31" s="1"/>
      <c r="Q31" s="1"/>
      <c r="R31" s="1"/>
      <c r="S31" s="1"/>
      <c r="T31" s="1"/>
      <c r="U31" s="1"/>
      <c r="V31" s="1"/>
      <c r="W31" s="1"/>
      <c r="X31" s="1"/>
      <c r="Y31" s="1"/>
      <c r="Z31" s="1"/>
      <c r="AA31" s="1">
        <f t="shared" si="0"/>
        <v>0</v>
      </c>
      <c r="AB31" s="1"/>
      <c r="AC31" s="1"/>
      <c r="AD31" s="1"/>
      <c r="AE31" s="1"/>
      <c r="AF31" s="1"/>
      <c r="AG31" s="1"/>
      <c r="AH31" s="1"/>
      <c r="AI31" s="1"/>
      <c r="AJ31" s="1"/>
      <c r="AK31" s="1"/>
      <c r="AL31" s="1"/>
      <c r="AM31" s="1"/>
      <c r="AN31" s="1"/>
      <c r="AO31" s="1"/>
      <c r="AP31" s="1"/>
      <c r="AQ31" s="1">
        <f t="shared" si="1"/>
        <v>0</v>
      </c>
      <c r="AR31" s="1"/>
      <c r="AS31" s="1"/>
      <c r="AT31" s="1"/>
      <c r="AU31" s="1"/>
      <c r="AV31" s="1"/>
      <c r="AW31" s="1"/>
      <c r="AX31" s="1"/>
      <c r="AY31" s="1"/>
      <c r="AZ31" s="1"/>
      <c r="BA31" s="1"/>
      <c r="BB31" s="1"/>
      <c r="BC31" s="1"/>
      <c r="BD31" s="1"/>
      <c r="BE31" s="1"/>
      <c r="BF31" s="1"/>
      <c r="BG31" s="1"/>
      <c r="BH31" s="1"/>
      <c r="BI31" s="1"/>
    </row>
    <row r="32" spans="1:61" ht="18" customHeight="1" x14ac:dyDescent="0.25">
      <c r="A32" s="92" t="s">
        <v>269</v>
      </c>
      <c r="B32" s="100">
        <v>155387.85369999986</v>
      </c>
      <c r="C32" s="100">
        <v>761800.56870000064</v>
      </c>
      <c r="D32" s="100"/>
      <c r="E32" s="84"/>
      <c r="F32" s="84"/>
      <c r="G32" s="85"/>
      <c r="H32" s="85"/>
      <c r="I32" s="85"/>
      <c r="J32" s="85"/>
      <c r="K32" s="85"/>
      <c r="L32" s="23"/>
      <c r="M32" s="23"/>
      <c r="N32" s="1"/>
      <c r="O32" s="1"/>
      <c r="P32" s="1"/>
      <c r="Q32" s="1"/>
      <c r="R32" s="1"/>
      <c r="S32" s="1"/>
      <c r="T32" s="1"/>
      <c r="U32" s="1"/>
      <c r="V32" s="1"/>
      <c r="W32" s="1"/>
      <c r="X32" s="1"/>
      <c r="Y32" s="1"/>
      <c r="Z32" s="1"/>
      <c r="AA32" s="1">
        <f t="shared" si="0"/>
        <v>0</v>
      </c>
      <c r="AB32" s="1"/>
      <c r="AC32" s="1"/>
      <c r="AD32" s="1"/>
      <c r="AE32" s="1"/>
      <c r="AF32" s="1"/>
      <c r="AG32" s="1"/>
      <c r="AH32" s="1"/>
      <c r="AI32" s="1"/>
      <c r="AJ32" s="1"/>
      <c r="AK32" s="1"/>
      <c r="AL32" s="1"/>
      <c r="AM32" s="1"/>
      <c r="AN32" s="1"/>
      <c r="AO32" s="1"/>
      <c r="AP32" s="1"/>
      <c r="AQ32" s="1">
        <f t="shared" si="1"/>
        <v>0</v>
      </c>
      <c r="AR32" s="1"/>
      <c r="AS32" s="1"/>
      <c r="AT32" s="1"/>
      <c r="AU32" s="1"/>
      <c r="AV32" s="1"/>
      <c r="AW32" s="1"/>
      <c r="AX32" s="1"/>
      <c r="AY32" s="1"/>
      <c r="AZ32" s="1"/>
      <c r="BA32" s="1"/>
      <c r="BB32" s="1"/>
      <c r="BC32" s="1"/>
      <c r="BD32" s="1"/>
      <c r="BE32" s="1"/>
      <c r="BF32" s="1"/>
      <c r="BG32" s="1"/>
      <c r="BH32" s="1"/>
      <c r="BI32" s="1"/>
    </row>
    <row r="33" spans="1:61" ht="18" customHeight="1" x14ac:dyDescent="0.25">
      <c r="A33" s="92" t="s">
        <v>270</v>
      </c>
      <c r="B33" s="100">
        <v>154027.4637000002</v>
      </c>
      <c r="C33" s="100">
        <v>762022.32630000077</v>
      </c>
      <c r="D33" s="100"/>
      <c r="E33" s="84"/>
      <c r="F33" s="84"/>
      <c r="G33" s="85"/>
      <c r="H33" s="85"/>
      <c r="I33" s="85"/>
      <c r="J33" s="85"/>
      <c r="K33" s="85"/>
      <c r="L33" s="23"/>
      <c r="M33" s="23"/>
      <c r="N33" s="1"/>
      <c r="O33" s="1"/>
      <c r="P33" s="1"/>
      <c r="Q33" s="1"/>
      <c r="R33" s="1"/>
      <c r="S33" s="1"/>
      <c r="T33" s="1"/>
      <c r="U33" s="1"/>
      <c r="V33" s="1"/>
      <c r="W33" s="1"/>
      <c r="X33" s="1"/>
      <c r="Y33" s="1"/>
      <c r="Z33" s="1"/>
      <c r="AA33" s="1">
        <f t="shared" si="0"/>
        <v>0</v>
      </c>
      <c r="AB33" s="1"/>
      <c r="AC33" s="1"/>
      <c r="AD33" s="1"/>
      <c r="AE33" s="1"/>
      <c r="AF33" s="1"/>
      <c r="AG33" s="1"/>
      <c r="AH33" s="1"/>
      <c r="AI33" s="1"/>
      <c r="AJ33" s="1"/>
      <c r="AK33" s="1"/>
      <c r="AL33" s="1"/>
      <c r="AM33" s="1"/>
      <c r="AN33" s="1"/>
      <c r="AO33" s="1"/>
      <c r="AP33" s="1"/>
      <c r="AQ33" s="1">
        <f t="shared" si="1"/>
        <v>0</v>
      </c>
      <c r="AR33" s="1"/>
      <c r="AS33" s="1"/>
      <c r="AT33" s="1"/>
      <c r="AU33" s="1"/>
      <c r="AV33" s="1"/>
      <c r="AW33" s="1"/>
      <c r="AX33" s="1"/>
      <c r="AY33" s="1"/>
      <c r="AZ33" s="1"/>
      <c r="BA33" s="1"/>
      <c r="BB33" s="1"/>
      <c r="BC33" s="1"/>
      <c r="BD33" s="1"/>
      <c r="BE33" s="1"/>
      <c r="BF33" s="1"/>
      <c r="BG33" s="1"/>
      <c r="BH33" s="1"/>
      <c r="BI33" s="1"/>
    </row>
    <row r="34" spans="1:61" ht="18" customHeight="1" x14ac:dyDescent="0.25">
      <c r="A34" s="92" t="s">
        <v>271</v>
      </c>
      <c r="B34" s="100">
        <v>154486.76570000034</v>
      </c>
      <c r="C34" s="100">
        <v>761702.03079999983</v>
      </c>
      <c r="D34" s="100"/>
      <c r="E34" s="84"/>
      <c r="F34" s="84"/>
      <c r="G34" s="85"/>
      <c r="H34" s="85"/>
      <c r="I34" s="85"/>
      <c r="J34" s="85"/>
      <c r="K34" s="85"/>
      <c r="L34" s="23"/>
      <c r="M34" s="23"/>
      <c r="N34" s="1"/>
      <c r="O34" s="1"/>
      <c r="P34" s="1"/>
      <c r="Q34" s="1"/>
      <c r="R34" s="1"/>
      <c r="S34" s="1"/>
      <c r="T34" s="1"/>
      <c r="U34" s="1"/>
      <c r="V34" s="1"/>
      <c r="W34" s="1"/>
      <c r="X34" s="1"/>
      <c r="Y34" s="1"/>
      <c r="Z34" s="1"/>
      <c r="AA34" s="1">
        <f t="shared" si="0"/>
        <v>0</v>
      </c>
      <c r="AB34" s="1"/>
      <c r="AC34" s="1"/>
      <c r="AD34" s="1"/>
      <c r="AE34" s="1"/>
      <c r="AF34" s="1"/>
      <c r="AG34" s="1"/>
      <c r="AH34" s="1"/>
      <c r="AI34" s="1"/>
      <c r="AJ34" s="1"/>
      <c r="AK34" s="1"/>
      <c r="AL34" s="1"/>
      <c r="AM34" s="1"/>
      <c r="AN34" s="1"/>
      <c r="AO34" s="1"/>
      <c r="AP34" s="1"/>
      <c r="AQ34" s="1">
        <f t="shared" si="1"/>
        <v>0</v>
      </c>
      <c r="AR34" s="1"/>
      <c r="AS34" s="1"/>
      <c r="AT34" s="1"/>
      <c r="AU34" s="1"/>
      <c r="AV34" s="1"/>
      <c r="AW34" s="1"/>
      <c r="AX34" s="1"/>
      <c r="AY34" s="1"/>
      <c r="AZ34" s="1"/>
      <c r="BA34" s="1"/>
      <c r="BB34" s="1"/>
      <c r="BC34" s="1"/>
      <c r="BD34" s="1"/>
      <c r="BE34" s="1"/>
      <c r="BF34" s="1"/>
      <c r="BG34" s="1"/>
      <c r="BH34" s="1"/>
      <c r="BI34" s="1"/>
    </row>
    <row r="35" spans="1:61" ht="18" customHeight="1" x14ac:dyDescent="0.25">
      <c r="A35" s="92" t="s">
        <v>272</v>
      </c>
      <c r="B35" s="100">
        <v>156119.28770000022</v>
      </c>
      <c r="C35" s="100">
        <v>761266.20780000091</v>
      </c>
      <c r="D35" s="100"/>
      <c r="E35" s="84"/>
      <c r="F35" s="84"/>
      <c r="G35" s="85"/>
      <c r="H35" s="85"/>
      <c r="I35" s="85"/>
      <c r="J35" s="85"/>
      <c r="K35" s="85"/>
      <c r="L35" s="23"/>
      <c r="M35" s="23"/>
      <c r="N35" s="1"/>
      <c r="O35" s="1"/>
      <c r="P35" s="1"/>
      <c r="Q35" s="1"/>
      <c r="R35" s="1"/>
      <c r="S35" s="1"/>
      <c r="T35" s="1"/>
      <c r="U35" s="1"/>
      <c r="V35" s="1"/>
      <c r="W35" s="1"/>
      <c r="X35" s="1"/>
      <c r="Y35" s="1"/>
      <c r="Z35" s="1"/>
      <c r="AA35" s="1">
        <f t="shared" si="0"/>
        <v>0</v>
      </c>
      <c r="AB35" s="1"/>
      <c r="AC35" s="1"/>
      <c r="AD35" s="1"/>
      <c r="AE35" s="1"/>
      <c r="AF35" s="1"/>
      <c r="AG35" s="1"/>
      <c r="AH35" s="1"/>
      <c r="AI35" s="1"/>
      <c r="AJ35" s="1"/>
      <c r="AK35" s="1"/>
      <c r="AL35" s="1"/>
      <c r="AM35" s="1"/>
      <c r="AN35" s="1"/>
      <c r="AO35" s="1"/>
      <c r="AP35" s="1"/>
      <c r="AQ35" s="1">
        <f t="shared" si="1"/>
        <v>0</v>
      </c>
      <c r="AR35" s="1"/>
      <c r="AS35" s="1"/>
      <c r="AT35" s="1"/>
      <c r="AU35" s="1"/>
      <c r="AV35" s="1"/>
      <c r="AW35" s="1"/>
      <c r="AX35" s="1"/>
      <c r="AY35" s="1"/>
      <c r="AZ35" s="1"/>
      <c r="BA35" s="1"/>
      <c r="BB35" s="1"/>
      <c r="BC35" s="1"/>
      <c r="BD35" s="1"/>
      <c r="BE35" s="1"/>
      <c r="BF35" s="1"/>
      <c r="BG35" s="1"/>
      <c r="BH35" s="1"/>
      <c r="BI35" s="1"/>
    </row>
    <row r="36" spans="1:61" ht="18" customHeight="1" x14ac:dyDescent="0.25">
      <c r="A36" s="92" t="s">
        <v>273</v>
      </c>
      <c r="B36" s="100">
        <v>153064.47580000013</v>
      </c>
      <c r="C36" s="100">
        <v>762232.13709999993</v>
      </c>
      <c r="D36" s="100"/>
      <c r="E36" s="84"/>
      <c r="F36" s="84"/>
      <c r="G36" s="85"/>
      <c r="H36" s="85"/>
      <c r="I36" s="85"/>
      <c r="J36" s="85"/>
      <c r="K36" s="85"/>
      <c r="L36" s="23"/>
      <c r="M36" s="23"/>
      <c r="N36" s="1"/>
      <c r="O36" s="1"/>
      <c r="P36" s="1"/>
      <c r="Q36" s="1"/>
      <c r="R36" s="1"/>
      <c r="S36" s="1"/>
      <c r="T36" s="1"/>
      <c r="U36" s="1"/>
      <c r="V36" s="1"/>
      <c r="W36" s="1"/>
      <c r="X36" s="1"/>
      <c r="Y36" s="1"/>
      <c r="Z36" s="1"/>
      <c r="AA36" s="1">
        <f t="shared" si="0"/>
        <v>0</v>
      </c>
      <c r="AB36" s="1"/>
      <c r="AC36" s="1"/>
      <c r="AD36" s="1"/>
      <c r="AE36" s="1"/>
      <c r="AF36" s="1"/>
      <c r="AG36" s="1"/>
      <c r="AH36" s="1"/>
      <c r="AI36" s="1"/>
      <c r="AJ36" s="1"/>
      <c r="AK36" s="1"/>
      <c r="AL36" s="1"/>
      <c r="AM36" s="1"/>
      <c r="AN36" s="1"/>
      <c r="AO36" s="1"/>
      <c r="AP36" s="1"/>
      <c r="AQ36" s="1">
        <f t="shared" si="1"/>
        <v>0</v>
      </c>
      <c r="AR36" s="1"/>
      <c r="AS36" s="1"/>
      <c r="AT36" s="1"/>
      <c r="AU36" s="1"/>
      <c r="AV36" s="1"/>
      <c r="AW36" s="1"/>
      <c r="AX36" s="1"/>
      <c r="AY36" s="1"/>
      <c r="AZ36" s="1"/>
      <c r="BA36" s="1"/>
      <c r="BB36" s="1"/>
      <c r="BC36" s="1"/>
      <c r="BD36" s="1"/>
      <c r="BE36" s="1"/>
      <c r="BF36" s="1"/>
      <c r="BG36" s="1"/>
      <c r="BH36" s="1"/>
      <c r="BI36" s="1"/>
    </row>
    <row r="37" spans="1:61" ht="18" customHeight="1" x14ac:dyDescent="0.25">
      <c r="A37" s="92" t="s">
        <v>274</v>
      </c>
      <c r="B37" s="100">
        <v>156681.10919999983</v>
      </c>
      <c r="C37" s="100">
        <v>760873.38450000063</v>
      </c>
      <c r="D37" s="100"/>
      <c r="E37" s="84"/>
      <c r="F37" s="84"/>
      <c r="G37" s="85"/>
      <c r="H37" s="85"/>
      <c r="I37" s="85"/>
      <c r="J37" s="85"/>
      <c r="K37" s="85"/>
      <c r="L37" s="23"/>
      <c r="M37" s="23"/>
      <c r="N37" s="1"/>
      <c r="O37" s="1"/>
      <c r="P37" s="1"/>
      <c r="Q37" s="1"/>
      <c r="R37" s="1"/>
      <c r="S37" s="1"/>
      <c r="T37" s="1"/>
      <c r="U37" s="1"/>
      <c r="V37" s="1"/>
      <c r="W37" s="1"/>
      <c r="X37" s="1"/>
      <c r="Y37" s="1"/>
      <c r="Z37" s="1"/>
      <c r="AA37" s="1">
        <f t="shared" si="0"/>
        <v>0</v>
      </c>
      <c r="AB37" s="1"/>
      <c r="AC37" s="1"/>
      <c r="AD37" s="1"/>
      <c r="AE37" s="1"/>
      <c r="AF37" s="1"/>
      <c r="AG37" s="1"/>
      <c r="AH37" s="1"/>
      <c r="AI37" s="1"/>
      <c r="AJ37" s="1"/>
      <c r="AK37" s="1"/>
      <c r="AL37" s="1"/>
      <c r="AM37" s="1"/>
      <c r="AN37" s="1"/>
      <c r="AO37" s="1"/>
      <c r="AP37" s="1"/>
      <c r="AQ37" s="1">
        <f t="shared" si="1"/>
        <v>0</v>
      </c>
      <c r="AR37" s="1"/>
      <c r="AS37" s="1"/>
      <c r="AT37" s="1"/>
      <c r="AU37" s="1"/>
      <c r="AV37" s="1"/>
      <c r="AW37" s="1"/>
      <c r="AX37" s="1"/>
      <c r="AY37" s="1"/>
      <c r="AZ37" s="1"/>
      <c r="BA37" s="1"/>
      <c r="BB37" s="1"/>
      <c r="BC37" s="1"/>
      <c r="BD37" s="1"/>
      <c r="BE37" s="1"/>
      <c r="BF37" s="1"/>
      <c r="BG37" s="1"/>
      <c r="BH37" s="1"/>
      <c r="BI37" s="1"/>
    </row>
    <row r="38" spans="1:61" ht="18" customHeight="1" x14ac:dyDescent="0.25">
      <c r="A38" s="92" t="s">
        <v>275</v>
      </c>
      <c r="B38" s="100">
        <v>154017.65610000025</v>
      </c>
      <c r="C38" s="100">
        <v>761976.54089999944</v>
      </c>
      <c r="D38" s="100"/>
      <c r="E38" s="84"/>
      <c r="F38" s="84"/>
      <c r="G38" s="85"/>
      <c r="H38" s="85"/>
      <c r="I38" s="85"/>
      <c r="J38" s="85"/>
      <c r="K38" s="85"/>
      <c r="L38" s="23"/>
      <c r="M38" s="23"/>
      <c r="N38" s="1"/>
      <c r="O38" s="1"/>
      <c r="P38" s="1"/>
      <c r="Q38" s="1"/>
      <c r="R38" s="1"/>
      <c r="S38" s="1"/>
      <c r="T38" s="1"/>
      <c r="U38" s="1"/>
      <c r="V38" s="1"/>
      <c r="W38" s="1"/>
      <c r="X38" s="1"/>
      <c r="Y38" s="1"/>
      <c r="Z38" s="1"/>
      <c r="AA38" s="1">
        <f t="shared" si="0"/>
        <v>0</v>
      </c>
      <c r="AB38" s="1"/>
      <c r="AC38" s="1"/>
      <c r="AD38" s="1"/>
      <c r="AE38" s="1"/>
      <c r="AF38" s="1"/>
      <c r="AG38" s="1"/>
      <c r="AH38" s="1"/>
      <c r="AI38" s="1"/>
      <c r="AJ38" s="1"/>
      <c r="AK38" s="1"/>
      <c r="AL38" s="1"/>
      <c r="AM38" s="1"/>
      <c r="AN38" s="1"/>
      <c r="AO38" s="1"/>
      <c r="AP38" s="1"/>
      <c r="AQ38" s="1">
        <f t="shared" si="1"/>
        <v>0</v>
      </c>
      <c r="AR38" s="1"/>
      <c r="AS38" s="1"/>
      <c r="AT38" s="1"/>
      <c r="AU38" s="1"/>
      <c r="AV38" s="1"/>
      <c r="AW38" s="1"/>
      <c r="AX38" s="1"/>
      <c r="AY38" s="1"/>
      <c r="AZ38" s="1"/>
      <c r="BA38" s="1"/>
      <c r="BB38" s="1"/>
      <c r="BC38" s="1"/>
      <c r="BD38" s="1"/>
      <c r="BE38" s="1"/>
      <c r="BF38" s="1"/>
      <c r="BG38" s="1"/>
      <c r="BH38" s="1"/>
      <c r="BI38" s="1"/>
    </row>
    <row r="39" spans="1:61" ht="18" customHeight="1" x14ac:dyDescent="0.25">
      <c r="A39" s="92" t="s">
        <v>276</v>
      </c>
      <c r="B39" s="100">
        <v>154478.38179999962</v>
      </c>
      <c r="C39" s="100">
        <v>762300.43999999948</v>
      </c>
      <c r="D39" s="100"/>
      <c r="E39" s="84"/>
      <c r="F39" s="84"/>
      <c r="G39" s="85"/>
      <c r="H39" s="85"/>
      <c r="I39" s="85"/>
      <c r="J39" s="85"/>
      <c r="K39" s="85"/>
      <c r="L39" s="23"/>
      <c r="M39" s="23"/>
      <c r="N39" s="1"/>
      <c r="O39" s="1"/>
      <c r="P39" s="1"/>
      <c r="Q39" s="1"/>
      <c r="R39" s="1"/>
      <c r="S39" s="1"/>
      <c r="T39" s="1"/>
      <c r="U39" s="1"/>
      <c r="V39" s="1"/>
      <c r="W39" s="1"/>
      <c r="X39" s="1"/>
      <c r="Y39" s="1"/>
      <c r="Z39" s="1"/>
      <c r="AA39" s="1">
        <f t="shared" si="0"/>
        <v>0</v>
      </c>
      <c r="AB39" s="1"/>
      <c r="AC39" s="1"/>
      <c r="AD39" s="1"/>
      <c r="AE39" s="1"/>
      <c r="AF39" s="1"/>
      <c r="AG39" s="1"/>
      <c r="AH39" s="1"/>
      <c r="AI39" s="1"/>
      <c r="AJ39" s="1"/>
      <c r="AK39" s="1"/>
      <c r="AL39" s="1"/>
      <c r="AM39" s="1"/>
      <c r="AN39" s="1"/>
      <c r="AO39" s="1"/>
      <c r="AP39" s="1"/>
      <c r="AQ39" s="1">
        <f t="shared" si="1"/>
        <v>0</v>
      </c>
      <c r="AR39" s="1"/>
      <c r="AS39" s="1"/>
      <c r="AT39" s="1"/>
      <c r="AU39" s="1"/>
      <c r="AV39" s="1"/>
      <c r="AW39" s="1"/>
      <c r="AX39" s="1"/>
      <c r="AY39" s="1"/>
      <c r="AZ39" s="1"/>
      <c r="BA39" s="1"/>
      <c r="BB39" s="1"/>
      <c r="BC39" s="1"/>
      <c r="BD39" s="1"/>
      <c r="BE39" s="1"/>
      <c r="BF39" s="1"/>
      <c r="BG39" s="1"/>
      <c r="BH39" s="1"/>
      <c r="BI39" s="1"/>
    </row>
    <row r="40" spans="1:61" ht="18" customHeight="1" x14ac:dyDescent="0.25">
      <c r="A40" s="92" t="s">
        <v>277</v>
      </c>
      <c r="B40" s="100">
        <v>154761.98849999998</v>
      </c>
      <c r="C40" s="100">
        <v>762732.75159999914</v>
      </c>
      <c r="D40" s="100"/>
      <c r="E40" s="84"/>
      <c r="F40" s="84"/>
      <c r="G40" s="85"/>
      <c r="H40" s="85"/>
      <c r="I40" s="85"/>
      <c r="J40" s="85"/>
      <c r="K40" s="85"/>
      <c r="L40" s="23"/>
      <c r="M40" s="23"/>
      <c r="N40" s="1"/>
      <c r="O40" s="1"/>
      <c r="P40" s="1"/>
      <c r="Q40" s="1"/>
      <c r="R40" s="1"/>
      <c r="S40" s="1"/>
      <c r="T40" s="1"/>
      <c r="U40" s="1"/>
      <c r="V40" s="1"/>
      <c r="W40" s="1"/>
      <c r="X40" s="1"/>
      <c r="Y40" s="1"/>
      <c r="Z40" s="1"/>
      <c r="AA40" s="1">
        <f t="shared" si="0"/>
        <v>0</v>
      </c>
      <c r="AB40" s="1"/>
      <c r="AC40" s="1"/>
      <c r="AD40" s="1"/>
      <c r="AE40" s="1"/>
      <c r="AF40" s="1"/>
      <c r="AG40" s="1"/>
      <c r="AH40" s="1"/>
      <c r="AI40" s="1"/>
      <c r="AJ40" s="1"/>
      <c r="AK40" s="1"/>
      <c r="AL40" s="1"/>
      <c r="AM40" s="1"/>
      <c r="AN40" s="1"/>
      <c r="AO40" s="1"/>
      <c r="AP40" s="1"/>
      <c r="AQ40" s="1">
        <f t="shared" si="1"/>
        <v>0</v>
      </c>
      <c r="AR40" s="1"/>
      <c r="AS40" s="1"/>
      <c r="AT40" s="1"/>
      <c r="AU40" s="1"/>
      <c r="AV40" s="1"/>
      <c r="AW40" s="1"/>
      <c r="AX40" s="1"/>
      <c r="AY40" s="1"/>
      <c r="AZ40" s="1"/>
      <c r="BA40" s="1"/>
      <c r="BB40" s="1"/>
      <c r="BC40" s="1"/>
      <c r="BD40" s="1"/>
      <c r="BE40" s="1"/>
      <c r="BF40" s="1"/>
      <c r="BG40" s="1"/>
      <c r="BH40" s="1"/>
      <c r="BI40" s="1"/>
    </row>
    <row r="41" spans="1:61" ht="18" customHeight="1" x14ac:dyDescent="0.25">
      <c r="A41" s="92" t="s">
        <v>278</v>
      </c>
      <c r="B41" s="100">
        <v>154399.20710000023</v>
      </c>
      <c r="C41" s="100">
        <v>761821.12839999981</v>
      </c>
      <c r="D41" s="100"/>
      <c r="E41" s="84"/>
      <c r="F41" s="84"/>
      <c r="G41" s="85"/>
      <c r="H41" s="85"/>
      <c r="I41" s="85"/>
      <c r="J41" s="85"/>
      <c r="K41" s="85"/>
      <c r="L41" s="23"/>
      <c r="M41" s="23"/>
      <c r="N41" s="1"/>
      <c r="O41" s="1"/>
      <c r="P41" s="1"/>
      <c r="Q41" s="1"/>
      <c r="R41" s="1"/>
      <c r="S41" s="1"/>
      <c r="T41" s="1"/>
      <c r="U41" s="1"/>
      <c r="V41" s="1"/>
      <c r="W41" s="1"/>
      <c r="X41" s="1"/>
      <c r="Y41" s="1"/>
      <c r="Z41" s="1"/>
      <c r="AA41" s="1">
        <f t="shared" si="0"/>
        <v>0</v>
      </c>
      <c r="AB41" s="1"/>
      <c r="AC41" s="1"/>
      <c r="AD41" s="1"/>
      <c r="AE41" s="1"/>
      <c r="AF41" s="1"/>
      <c r="AG41" s="1"/>
      <c r="AH41" s="1"/>
      <c r="AI41" s="1"/>
      <c r="AJ41" s="1"/>
      <c r="AK41" s="1"/>
      <c r="AL41" s="1"/>
      <c r="AM41" s="1"/>
      <c r="AN41" s="1"/>
      <c r="AO41" s="1"/>
      <c r="AP41" s="1"/>
      <c r="AQ41" s="1">
        <f t="shared" si="1"/>
        <v>0</v>
      </c>
      <c r="AR41" s="1"/>
      <c r="AS41" s="1"/>
      <c r="AT41" s="1"/>
      <c r="AU41" s="1"/>
      <c r="AV41" s="1"/>
      <c r="AW41" s="1"/>
      <c r="AX41" s="1"/>
      <c r="AY41" s="1"/>
      <c r="AZ41" s="1"/>
      <c r="BA41" s="1"/>
      <c r="BB41" s="1"/>
      <c r="BC41" s="1"/>
      <c r="BD41" s="1"/>
      <c r="BE41" s="1"/>
      <c r="BF41" s="1"/>
      <c r="BG41" s="1"/>
      <c r="BH41" s="1"/>
      <c r="BI41" s="1"/>
    </row>
    <row r="42" spans="1:61" ht="18" customHeight="1" x14ac:dyDescent="0.25">
      <c r="A42" s="92" t="s">
        <v>279</v>
      </c>
      <c r="B42" s="100">
        <v>151999.78340000007</v>
      </c>
      <c r="C42" s="100">
        <v>763618.01270000078</v>
      </c>
      <c r="D42" s="100"/>
      <c r="E42" s="84"/>
      <c r="F42" s="84"/>
      <c r="G42" s="85"/>
      <c r="H42" s="85"/>
      <c r="I42" s="85"/>
      <c r="J42" s="85"/>
      <c r="K42" s="85"/>
      <c r="L42" s="23"/>
      <c r="M42" s="23"/>
      <c r="N42" s="1"/>
      <c r="O42" s="1"/>
      <c r="P42" s="1"/>
      <c r="Q42" s="1"/>
      <c r="R42" s="1"/>
      <c r="S42" s="1"/>
      <c r="T42" s="1"/>
      <c r="U42" s="1"/>
      <c r="V42" s="1"/>
      <c r="W42" s="1"/>
      <c r="X42" s="1"/>
      <c r="Y42" s="1"/>
      <c r="Z42" s="1"/>
      <c r="AA42" s="1">
        <f t="shared" si="0"/>
        <v>0</v>
      </c>
      <c r="AB42" s="1"/>
      <c r="AC42" s="1"/>
      <c r="AD42" s="1"/>
      <c r="AE42" s="1"/>
      <c r="AF42" s="1"/>
      <c r="AG42" s="1"/>
      <c r="AH42" s="1"/>
      <c r="AI42" s="1"/>
      <c r="AJ42" s="1"/>
      <c r="AK42" s="1"/>
      <c r="AL42" s="1"/>
      <c r="AM42" s="1"/>
      <c r="AN42" s="1"/>
      <c r="AO42" s="1"/>
      <c r="AP42" s="1"/>
      <c r="AQ42" s="1">
        <f t="shared" si="1"/>
        <v>0</v>
      </c>
      <c r="AR42" s="1"/>
      <c r="AS42" s="1"/>
      <c r="AT42" s="1"/>
      <c r="AU42" s="1"/>
      <c r="AV42" s="1"/>
      <c r="AW42" s="1"/>
      <c r="AX42" s="1"/>
      <c r="AY42" s="1"/>
      <c r="AZ42" s="1"/>
      <c r="BA42" s="1"/>
      <c r="BB42" s="1"/>
      <c r="BC42" s="1"/>
      <c r="BD42" s="1"/>
      <c r="BE42" s="1"/>
      <c r="BF42" s="1"/>
      <c r="BG42" s="1"/>
      <c r="BH42" s="1"/>
      <c r="BI42" s="1"/>
    </row>
    <row r="43" spans="1:61" ht="18" customHeight="1" x14ac:dyDescent="0.25">
      <c r="A43" s="92" t="s">
        <v>280</v>
      </c>
      <c r="B43" s="100">
        <v>153369.1492999997</v>
      </c>
      <c r="C43" s="100">
        <v>761758.81340000033</v>
      </c>
      <c r="D43" s="100"/>
      <c r="E43" s="84"/>
      <c r="F43" s="84"/>
      <c r="G43" s="85"/>
      <c r="H43" s="85"/>
      <c r="I43" s="85"/>
      <c r="J43" s="85"/>
      <c r="K43" s="85"/>
      <c r="L43" s="23"/>
      <c r="M43" s="23"/>
      <c r="N43" s="1"/>
      <c r="O43" s="1"/>
      <c r="P43" s="1"/>
      <c r="Q43" s="1"/>
      <c r="R43" s="1"/>
      <c r="S43" s="1"/>
      <c r="T43" s="1"/>
      <c r="U43" s="1"/>
      <c r="V43" s="1"/>
      <c r="W43" s="1"/>
      <c r="X43" s="1"/>
      <c r="Y43" s="1"/>
      <c r="Z43" s="1"/>
      <c r="AA43" s="1">
        <f t="shared" si="0"/>
        <v>0</v>
      </c>
      <c r="AB43" s="1"/>
      <c r="AC43" s="1"/>
      <c r="AD43" s="1"/>
      <c r="AE43" s="1"/>
      <c r="AF43" s="1"/>
      <c r="AG43" s="1"/>
      <c r="AH43" s="1"/>
      <c r="AI43" s="1"/>
      <c r="AJ43" s="1"/>
      <c r="AK43" s="1"/>
      <c r="AL43" s="1"/>
      <c r="AM43" s="1"/>
      <c r="AN43" s="1"/>
      <c r="AO43" s="1"/>
      <c r="AP43" s="1"/>
      <c r="AQ43" s="1">
        <f t="shared" si="1"/>
        <v>0</v>
      </c>
      <c r="AR43" s="1"/>
      <c r="AS43" s="1"/>
      <c r="AT43" s="1"/>
      <c r="AU43" s="1"/>
      <c r="AV43" s="1"/>
      <c r="AW43" s="1"/>
      <c r="AX43" s="1"/>
      <c r="AY43" s="1"/>
      <c r="AZ43" s="1"/>
      <c r="BA43" s="1"/>
      <c r="BB43" s="1"/>
      <c r="BC43" s="1"/>
      <c r="BD43" s="1"/>
      <c r="BE43" s="1"/>
      <c r="BF43" s="1"/>
      <c r="BG43" s="1"/>
      <c r="BH43" s="1"/>
      <c r="BI43" s="1"/>
    </row>
    <row r="44" spans="1:61" s="180" customFormat="1" ht="18" customHeight="1" x14ac:dyDescent="0.25">
      <c r="A44" s="175"/>
      <c r="B44" s="176"/>
      <c r="C44" s="176"/>
      <c r="D44" s="176"/>
      <c r="E44" s="177"/>
      <c r="F44" s="177"/>
      <c r="G44" s="178"/>
      <c r="H44" s="178"/>
      <c r="I44" s="178"/>
      <c r="J44" s="178"/>
      <c r="K44" s="178"/>
      <c r="L44" s="178"/>
      <c r="M44" s="178"/>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row>
    <row r="45" spans="1:61" ht="15.75" customHeight="1" x14ac:dyDescent="0.25">
      <c r="N45" t="s">
        <v>44</v>
      </c>
      <c r="O45" t="s">
        <v>44</v>
      </c>
      <c r="P45" t="s">
        <v>44</v>
      </c>
      <c r="AB45" t="s">
        <v>44</v>
      </c>
      <c r="AC45" t="s">
        <v>44</v>
      </c>
      <c r="AE45" t="s">
        <v>44</v>
      </c>
      <c r="AF45" t="s">
        <v>44</v>
      </c>
      <c r="AR45" t="s">
        <v>44</v>
      </c>
      <c r="AS45" t="s">
        <v>44</v>
      </c>
      <c r="AT45" t="s">
        <v>334</v>
      </c>
      <c r="AU45" t="s">
        <v>44</v>
      </c>
      <c r="AV45" t="s">
        <v>44</v>
      </c>
      <c r="AW45" t="s">
        <v>49</v>
      </c>
      <c r="AX45" t="s">
        <v>335</v>
      </c>
      <c r="AY45" t="s">
        <v>335</v>
      </c>
      <c r="AZ45" t="s">
        <v>50</v>
      </c>
      <c r="BA45" t="s">
        <v>49</v>
      </c>
      <c r="BB45" t="s">
        <v>44</v>
      </c>
    </row>
    <row r="46" spans="1:61" ht="15.75" customHeight="1" x14ac:dyDescent="0.25">
      <c r="N46" t="s">
        <v>81</v>
      </c>
      <c r="O46" t="s">
        <v>47</v>
      </c>
      <c r="P46" t="s">
        <v>47</v>
      </c>
      <c r="AB46" t="s">
        <v>47</v>
      </c>
      <c r="AC46" t="s">
        <v>81</v>
      </c>
      <c r="AE46" t="s">
        <v>47</v>
      </c>
      <c r="AF46" t="s">
        <v>47</v>
      </c>
      <c r="AR46" t="s">
        <v>47</v>
      </c>
      <c r="AS46" t="s">
        <v>47</v>
      </c>
      <c r="AT46" t="s">
        <v>45</v>
      </c>
      <c r="AU46" t="s">
        <v>81</v>
      </c>
      <c r="AV46" t="s">
        <v>81</v>
      </c>
      <c r="AW46" t="s">
        <v>53</v>
      </c>
      <c r="AX46" t="s">
        <v>475</v>
      </c>
      <c r="AY46" t="s">
        <v>53</v>
      </c>
      <c r="AZ46" t="s">
        <v>53</v>
      </c>
      <c r="BA46" t="s">
        <v>43</v>
      </c>
      <c r="BB46" t="s">
        <v>47</v>
      </c>
    </row>
    <row r="47" spans="1:61" ht="15.75" customHeight="1" x14ac:dyDescent="0.25">
      <c r="O47" t="s">
        <v>45</v>
      </c>
      <c r="P47" t="s">
        <v>45</v>
      </c>
      <c r="AB47" t="s">
        <v>81</v>
      </c>
      <c r="AE47" t="s">
        <v>45</v>
      </c>
      <c r="AF47" t="s">
        <v>45</v>
      </c>
      <c r="AR47" t="s">
        <v>45</v>
      </c>
      <c r="AS47" t="s">
        <v>43</v>
      </c>
      <c r="AT47" t="s">
        <v>43</v>
      </c>
      <c r="AW47" t="s">
        <v>50</v>
      </c>
      <c r="AX47" t="s">
        <v>341</v>
      </c>
      <c r="AY47" t="s">
        <v>341</v>
      </c>
      <c r="BB47" t="s">
        <v>76</v>
      </c>
    </row>
    <row r="48" spans="1:61" ht="15.75" customHeight="1" x14ac:dyDescent="0.25">
      <c r="AB48" t="s">
        <v>45</v>
      </c>
      <c r="AX48" t="s">
        <v>53</v>
      </c>
      <c r="BB48" t="s">
        <v>476</v>
      </c>
    </row>
    <row r="49" spans="1:54" ht="15.75" customHeight="1" x14ac:dyDescent="0.25">
      <c r="AX49" t="s">
        <v>49</v>
      </c>
      <c r="BB49" t="s">
        <v>43</v>
      </c>
    </row>
    <row r="50" spans="1:54" ht="15.75" customHeight="1" x14ac:dyDescent="0.25">
      <c r="A50"/>
      <c r="B50"/>
      <c r="C50"/>
      <c r="D50"/>
      <c r="E50"/>
      <c r="F50"/>
      <c r="G50"/>
      <c r="H50"/>
      <c r="I50"/>
      <c r="J50"/>
      <c r="K50"/>
      <c r="L50"/>
      <c r="M50"/>
      <c r="AX50" t="s">
        <v>50</v>
      </c>
    </row>
    <row r="51" spans="1:54" ht="15.75" customHeight="1" x14ac:dyDescent="0.25">
      <c r="A51"/>
      <c r="B51"/>
      <c r="C51"/>
      <c r="D51"/>
      <c r="E51"/>
      <c r="F51"/>
      <c r="G51"/>
      <c r="H51"/>
      <c r="I51"/>
      <c r="J51"/>
      <c r="K51"/>
      <c r="L51"/>
      <c r="M51"/>
    </row>
    <row r="52" spans="1:54" ht="30.75" customHeight="1" x14ac:dyDescent="0.25">
      <c r="A52"/>
      <c r="B52"/>
      <c r="C52"/>
      <c r="D52"/>
      <c r="E52"/>
      <c r="F52"/>
      <c r="G52"/>
      <c r="H52"/>
      <c r="I52"/>
      <c r="J52"/>
      <c r="K52"/>
      <c r="L52"/>
      <c r="M52"/>
    </row>
  </sheetData>
  <mergeCells count="7">
    <mergeCell ref="E4:F4"/>
    <mergeCell ref="L4:M4"/>
    <mergeCell ref="AW3:BA3"/>
    <mergeCell ref="N3:AV3"/>
    <mergeCell ref="P4:AA4"/>
    <mergeCell ref="AC4:AD4"/>
    <mergeCell ref="AF4:AQ4"/>
  </mergeCells>
  <dataValidations count="18">
    <dataValidation type="list" allowBlank="1" showInputMessage="1" showErrorMessage="1" sqref="N7:N44">
      <formula1>$N$45:$N$46</formula1>
    </dataValidation>
    <dataValidation type="list" allowBlank="1" showInputMessage="1" showErrorMessage="1" sqref="O7:O44">
      <formula1>$O$45:$O$47</formula1>
    </dataValidation>
    <dataValidation type="list" allowBlank="1" showInputMessage="1" showErrorMessage="1" sqref="P7:P44 Q44:AA44">
      <formula1>$P$45:$P$47</formula1>
    </dataValidation>
    <dataValidation type="list" allowBlank="1" showInputMessage="1" showErrorMessage="1" sqref="AC7:AC44 AD44">
      <formula1>$AC$45:$AC$46</formula1>
    </dataValidation>
    <dataValidation type="list" allowBlank="1" showInputMessage="1" showErrorMessage="1" sqref="AE7:AE44">
      <formula1>$AE$45:$AE$47</formula1>
    </dataValidation>
    <dataValidation type="list" allowBlank="1" showInputMessage="1" showErrorMessage="1" sqref="AF7:AF44 AG44:AQ44">
      <formula1>$AF$45:$AF$47</formula1>
    </dataValidation>
    <dataValidation type="list" allowBlank="1" showInputMessage="1" showErrorMessage="1" sqref="AR7:AR44">
      <formula1>$AR$45:$AR$47</formula1>
    </dataValidation>
    <dataValidation type="list" allowBlank="1" showInputMessage="1" showErrorMessage="1" sqref="AS7:AS44">
      <formula1>$AS$45:$AS$47</formula1>
    </dataValidation>
    <dataValidation type="list" allowBlank="1" showInputMessage="1" showErrorMessage="1" sqref="AT7:AT44">
      <formula1>$AT$45:$AT$47</formula1>
    </dataValidation>
    <dataValidation type="list" allowBlank="1" showInputMessage="1" showErrorMessage="1" sqref="AU7:AU44">
      <formula1>$AU$45:$AU$46</formula1>
    </dataValidation>
    <dataValidation type="list" allowBlank="1" showInputMessage="1" showErrorMessage="1" sqref="AV7:AV44">
      <formula1>$AV$45:$AV$46</formula1>
    </dataValidation>
    <dataValidation type="list" allowBlank="1" showInputMessage="1" showErrorMessage="1" sqref="AZ7:AZ44">
      <formula1>$AZ$45:$AZ$46</formula1>
    </dataValidation>
    <dataValidation type="list" allowBlank="1" showInputMessage="1" showErrorMessage="1" sqref="BA7:BA44">
      <formula1>$BA$45:$BA$46</formula1>
    </dataValidation>
    <dataValidation type="list" allowBlank="1" showInputMessage="1" showErrorMessage="1" sqref="BB7:BB44">
      <formula1>$BB$45:$BB$49</formula1>
    </dataValidation>
    <dataValidation type="list" allowBlank="1" showInputMessage="1" showErrorMessage="1" sqref="AB7:AB44">
      <formula1>$AB$45:$AB$48</formula1>
    </dataValidation>
    <dataValidation type="list" allowBlank="1" showInputMessage="1" showErrorMessage="1" sqref="AW7:AW44">
      <formula1>$AW$45:$AW$47</formula1>
    </dataValidation>
    <dataValidation type="list" allowBlank="1" showInputMessage="1" showErrorMessage="1" sqref="AX7:AX44">
      <formula1>$AX$45:$AX$50</formula1>
    </dataValidation>
    <dataValidation type="list" allowBlank="1" showInputMessage="1" showErrorMessage="1" sqref="AY7:AY44">
      <formula1>$AY$45:$AY$47</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W53"/>
  <sheetViews>
    <sheetView topLeftCell="A3" zoomScaleNormal="100" workbookViewId="0">
      <pane xSplit="1" ySplit="4" topLeftCell="B10" activePane="bottomRight" state="frozen"/>
      <selection activeCell="A3" sqref="A3"/>
      <selection pane="topRight" activeCell="B3" sqref="B3"/>
      <selection pane="bottomLeft" activeCell="A6" sqref="A6"/>
      <selection pane="bottomRight" activeCell="J12" sqref="J12"/>
    </sheetView>
  </sheetViews>
  <sheetFormatPr defaultRowHeight="15" x14ac:dyDescent="0.25"/>
  <cols>
    <col min="1" max="1" width="5.7109375" style="86" customWidth="1"/>
    <col min="2" max="2" width="7.140625" style="87" customWidth="1"/>
    <col min="3" max="4" width="7.85546875" style="87" customWidth="1"/>
    <col min="5" max="5" width="9.7109375" style="87" customWidth="1"/>
    <col min="6" max="6" width="9.85546875" style="87" customWidth="1"/>
    <col min="7" max="7" width="16.7109375" style="87" customWidth="1"/>
    <col min="8" max="8" width="9.140625" style="87" customWidth="1"/>
    <col min="9" max="9" width="5.140625" style="87" customWidth="1"/>
    <col min="10" max="10" width="9.140625" style="87" customWidth="1"/>
    <col min="11" max="11" width="5.42578125" style="87" customWidth="1"/>
    <col min="12" max="12" width="4.5703125" style="7" customWidth="1"/>
    <col min="13" max="13" width="12.28515625" style="7" customWidth="1"/>
    <col min="14" max="14" width="13.140625" customWidth="1"/>
    <col min="15" max="24" width="4.28515625" customWidth="1"/>
    <col min="25" max="25" width="6.5703125" customWidth="1"/>
    <col min="26" max="26" width="9" customWidth="1"/>
    <col min="27" max="27" width="10" customWidth="1"/>
    <col min="28" max="28" width="6.85546875" customWidth="1"/>
    <col min="29" max="32" width="11.42578125" customWidth="1"/>
    <col min="33" max="33" width="21.28515625" customWidth="1"/>
    <col min="34" max="34" width="17.28515625" customWidth="1"/>
    <col min="35" max="44" width="3.140625" style="242" hidden="1" customWidth="1"/>
    <col min="45" max="45" width="4.140625" style="96" customWidth="1"/>
    <col min="46" max="46" width="8.5703125" customWidth="1"/>
    <col min="47" max="47" width="6.42578125" customWidth="1"/>
    <col min="48" max="48" width="9.42578125" customWidth="1"/>
    <col min="49" max="49" width="7.5703125" customWidth="1"/>
    <col min="50" max="50" width="11.42578125" customWidth="1"/>
    <col min="51" max="51" width="12.28515625" customWidth="1"/>
    <col min="52" max="52" width="11.7109375" customWidth="1"/>
    <col min="53" max="54" width="10.7109375" customWidth="1"/>
    <col min="55" max="55" width="11.42578125" customWidth="1"/>
    <col min="56" max="56" width="27.85546875" customWidth="1"/>
    <col min="57" max="57" width="24.85546875" customWidth="1"/>
    <col min="58" max="58" width="19.42578125" customWidth="1"/>
    <col min="59" max="59" width="11.42578125" customWidth="1"/>
    <col min="60" max="60" width="13.5703125" customWidth="1"/>
    <col min="61" max="61" width="11.42578125" customWidth="1"/>
    <col min="62" max="62" width="18.5703125" customWidth="1"/>
    <col min="63" max="63" width="12.7109375" customWidth="1"/>
    <col min="64" max="64" width="15.5703125" customWidth="1"/>
    <col min="65" max="65" width="11.42578125" customWidth="1"/>
    <col min="66" max="66" width="25.140625" customWidth="1"/>
    <col min="67" max="67" width="11" customWidth="1"/>
    <col min="68" max="68" width="79.140625" style="93" customWidth="1"/>
  </cols>
  <sheetData>
    <row r="1" spans="1:68" x14ac:dyDescent="0.25">
      <c r="A1" s="72"/>
      <c r="B1"/>
      <c r="C1"/>
      <c r="D1"/>
      <c r="E1"/>
      <c r="F1"/>
      <c r="G1"/>
      <c r="H1"/>
      <c r="I1"/>
      <c r="J1"/>
      <c r="K1"/>
      <c r="L1"/>
      <c r="M1"/>
    </row>
    <row r="2" spans="1:68" ht="15.75" thickBot="1" x14ac:dyDescent="0.3">
      <c r="A2" s="72"/>
      <c r="B2" s="73"/>
      <c r="C2" s="73"/>
      <c r="D2" s="74"/>
      <c r="E2" s="349" t="s">
        <v>93</v>
      </c>
      <c r="F2" s="350"/>
      <c r="G2" s="73"/>
      <c r="H2" s="74"/>
      <c r="I2" s="74"/>
      <c r="J2" s="74"/>
      <c r="K2" s="74"/>
      <c r="L2" s="48"/>
      <c r="M2" s="49"/>
    </row>
    <row r="3" spans="1:68" ht="25.5" customHeight="1" thickBot="1" x14ac:dyDescent="0.3">
      <c r="A3" s="72"/>
      <c r="B3" s="73"/>
      <c r="C3" s="73"/>
      <c r="D3" s="74"/>
      <c r="E3" s="90"/>
      <c r="F3" s="91"/>
      <c r="G3" s="73"/>
      <c r="H3" s="74"/>
      <c r="I3" s="74"/>
      <c r="J3" s="74"/>
      <c r="K3" s="74"/>
      <c r="L3" s="48"/>
      <c r="M3" s="49"/>
      <c r="N3" s="368" t="s">
        <v>306</v>
      </c>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69"/>
      <c r="AZ3" s="369"/>
      <c r="BA3" s="369"/>
      <c r="BB3" s="369"/>
      <c r="BC3" s="369"/>
      <c r="BD3" s="370"/>
      <c r="BE3" s="371" t="s">
        <v>305</v>
      </c>
      <c r="BF3" s="372"/>
      <c r="BG3" s="372"/>
      <c r="BH3" s="372"/>
      <c r="BI3" s="372"/>
      <c r="BJ3" s="97" t="s">
        <v>309</v>
      </c>
      <c r="BK3" s="261"/>
      <c r="BL3" s="261"/>
      <c r="BM3" s="261"/>
      <c r="BN3" s="261"/>
      <c r="BO3" s="261"/>
    </row>
    <row r="4" spans="1:68" s="94" customFormat="1" ht="54" customHeight="1" x14ac:dyDescent="0.25">
      <c r="L4" s="373" t="s">
        <v>56</v>
      </c>
      <c r="M4" s="374"/>
      <c r="N4" s="102" t="s">
        <v>281</v>
      </c>
      <c r="O4" s="103" t="s">
        <v>313</v>
      </c>
      <c r="P4" s="95"/>
      <c r="Q4" s="95"/>
      <c r="R4" s="95"/>
      <c r="S4" s="95"/>
      <c r="T4" s="95"/>
      <c r="U4" s="95"/>
      <c r="V4" s="95"/>
      <c r="W4" s="95"/>
      <c r="X4" s="95"/>
      <c r="Y4" s="95"/>
      <c r="Z4" s="102" t="s">
        <v>291</v>
      </c>
      <c r="AA4" s="104" t="s">
        <v>282</v>
      </c>
      <c r="AB4" s="375" t="s">
        <v>917</v>
      </c>
      <c r="AC4" s="376"/>
      <c r="AD4" s="375" t="s">
        <v>319</v>
      </c>
      <c r="AE4" s="376"/>
      <c r="AF4" s="105" t="s">
        <v>283</v>
      </c>
      <c r="AG4" s="105" t="s">
        <v>914</v>
      </c>
      <c r="AH4" s="111" t="s">
        <v>322</v>
      </c>
      <c r="AJ4" s="248"/>
      <c r="AK4" s="248"/>
      <c r="AL4" s="248"/>
      <c r="AM4" s="248"/>
      <c r="AN4" s="248"/>
      <c r="AO4" s="248"/>
      <c r="AP4" s="248"/>
      <c r="AQ4" s="248"/>
      <c r="AR4" s="248"/>
      <c r="AS4" s="247" t="s">
        <v>321</v>
      </c>
      <c r="AT4" s="375" t="s">
        <v>284</v>
      </c>
      <c r="AU4" s="376"/>
      <c r="AV4" s="377" t="s">
        <v>285</v>
      </c>
      <c r="AW4" s="378"/>
      <c r="AX4" s="105" t="s">
        <v>326</v>
      </c>
      <c r="AY4" s="105" t="s">
        <v>299</v>
      </c>
      <c r="AZ4" s="106" t="s">
        <v>327</v>
      </c>
      <c r="BA4" s="105" t="s">
        <v>286</v>
      </c>
      <c r="BB4" s="379" t="s">
        <v>303</v>
      </c>
      <c r="BC4" s="381"/>
      <c r="BD4" s="105" t="s">
        <v>287</v>
      </c>
      <c r="BE4" s="105" t="s">
        <v>288</v>
      </c>
      <c r="BF4" s="105" t="s">
        <v>289</v>
      </c>
      <c r="BG4" s="105" t="s">
        <v>968</v>
      </c>
      <c r="BH4" s="105" t="s">
        <v>290</v>
      </c>
      <c r="BI4" s="107" t="s">
        <v>308</v>
      </c>
      <c r="BJ4" s="108" t="s">
        <v>310</v>
      </c>
      <c r="BK4" s="262"/>
      <c r="BL4" s="262"/>
      <c r="BM4" s="262"/>
      <c r="BN4" s="262"/>
      <c r="BO4" s="262"/>
    </row>
    <row r="5" spans="1:68" ht="90.6" customHeight="1" thickBot="1" x14ac:dyDescent="0.3">
      <c r="A5" s="112" t="s">
        <v>37</v>
      </c>
      <c r="B5" s="113" t="s">
        <v>1</v>
      </c>
      <c r="C5" s="113" t="s">
        <v>0</v>
      </c>
      <c r="D5" s="113" t="s">
        <v>513</v>
      </c>
      <c r="E5" s="114" t="s">
        <v>1</v>
      </c>
      <c r="F5" s="114" t="s">
        <v>0</v>
      </c>
      <c r="G5" s="112" t="s">
        <v>36</v>
      </c>
      <c r="H5" s="115" t="s">
        <v>84</v>
      </c>
      <c r="I5" s="115" t="s">
        <v>86</v>
      </c>
      <c r="J5" s="115" t="s">
        <v>85</v>
      </c>
      <c r="K5" s="116" t="s">
        <v>87</v>
      </c>
      <c r="L5" s="98" t="s">
        <v>54</v>
      </c>
      <c r="M5" s="98" t="s">
        <v>55</v>
      </c>
      <c r="N5" s="108" t="s">
        <v>312</v>
      </c>
      <c r="O5" s="117">
        <v>1</v>
      </c>
      <c r="P5" s="117">
        <v>2</v>
      </c>
      <c r="Q5" s="117">
        <v>3</v>
      </c>
      <c r="R5" s="117">
        <v>4</v>
      </c>
      <c r="S5" s="117">
        <v>5</v>
      </c>
      <c r="T5" s="117">
        <v>6</v>
      </c>
      <c r="U5" s="117">
        <v>7</v>
      </c>
      <c r="V5" s="117">
        <v>8</v>
      </c>
      <c r="W5" s="117">
        <v>9</v>
      </c>
      <c r="X5" s="117">
        <v>10</v>
      </c>
      <c r="Y5" s="108" t="s">
        <v>314</v>
      </c>
      <c r="Z5" s="108" t="s">
        <v>292</v>
      </c>
      <c r="AA5" s="108" t="s">
        <v>315</v>
      </c>
      <c r="AB5" s="108" t="s">
        <v>316</v>
      </c>
      <c r="AC5" s="118" t="s">
        <v>318</v>
      </c>
      <c r="AD5" s="108" t="s">
        <v>294</v>
      </c>
      <c r="AE5" s="118" t="s">
        <v>317</v>
      </c>
      <c r="AF5" s="108" t="s">
        <v>295</v>
      </c>
      <c r="AG5" s="108" t="s">
        <v>320</v>
      </c>
      <c r="AH5" s="108" t="s">
        <v>297</v>
      </c>
      <c r="AI5" s="243">
        <v>1</v>
      </c>
      <c r="AJ5" s="243">
        <v>2</v>
      </c>
      <c r="AK5" s="243">
        <v>3</v>
      </c>
      <c r="AL5" s="243">
        <v>4</v>
      </c>
      <c r="AM5" s="243">
        <v>5</v>
      </c>
      <c r="AN5" s="243">
        <v>6</v>
      </c>
      <c r="AO5" s="243">
        <v>7</v>
      </c>
      <c r="AP5" s="243">
        <v>8</v>
      </c>
      <c r="AQ5" s="243">
        <v>9</v>
      </c>
      <c r="AR5" s="243">
        <v>10</v>
      </c>
      <c r="AS5" s="223" t="s">
        <v>323</v>
      </c>
      <c r="AT5" s="108" t="s">
        <v>324</v>
      </c>
      <c r="AU5" s="118" t="s">
        <v>561</v>
      </c>
      <c r="AV5" s="108" t="s">
        <v>298</v>
      </c>
      <c r="AW5" s="118" t="s">
        <v>293</v>
      </c>
      <c r="AX5" s="108" t="s">
        <v>325</v>
      </c>
      <c r="AY5" s="108" t="s">
        <v>300</v>
      </c>
      <c r="AZ5" s="108" t="s">
        <v>302</v>
      </c>
      <c r="BA5" s="108" t="s">
        <v>301</v>
      </c>
      <c r="BB5" s="108" t="s">
        <v>304</v>
      </c>
      <c r="BC5" s="118" t="s">
        <v>907</v>
      </c>
      <c r="BD5" s="108" t="s">
        <v>328</v>
      </c>
      <c r="BE5" s="108" t="s">
        <v>311</v>
      </c>
      <c r="BF5" s="119" t="s">
        <v>329</v>
      </c>
      <c r="BG5" s="108" t="s">
        <v>330</v>
      </c>
      <c r="BH5" s="108" t="s">
        <v>331</v>
      </c>
      <c r="BI5" s="108" t="s">
        <v>332</v>
      </c>
      <c r="BJ5" s="119" t="s">
        <v>333</v>
      </c>
      <c r="BK5" s="258" t="s">
        <v>88</v>
      </c>
      <c r="BL5" s="258" t="s">
        <v>89</v>
      </c>
      <c r="BM5" s="258" t="s">
        <v>75</v>
      </c>
      <c r="BN5" s="258" t="s">
        <v>90</v>
      </c>
      <c r="BO5" s="258" t="s">
        <v>91</v>
      </c>
      <c r="BP5" s="269" t="s">
        <v>1418</v>
      </c>
    </row>
    <row r="6" spans="1:68" s="333" customFormat="1" ht="15.75" thickBot="1" x14ac:dyDescent="0.3">
      <c r="A6" s="327"/>
      <c r="B6" s="328" t="s">
        <v>94</v>
      </c>
      <c r="C6" s="328"/>
      <c r="D6" s="328"/>
      <c r="E6" s="328"/>
      <c r="F6" s="328"/>
      <c r="G6" s="329"/>
      <c r="H6" s="329"/>
      <c r="I6" s="329"/>
      <c r="J6" s="329"/>
      <c r="K6" s="329"/>
      <c r="L6" s="330"/>
      <c r="M6" s="330"/>
      <c r="N6" s="130" t="s">
        <v>73</v>
      </c>
      <c r="O6" s="130"/>
      <c r="P6" s="130"/>
      <c r="Q6" s="130"/>
      <c r="R6" s="130"/>
      <c r="S6" s="130"/>
      <c r="T6" s="130"/>
      <c r="U6" s="130"/>
      <c r="V6" s="130"/>
      <c r="W6" s="130"/>
      <c r="X6" s="130"/>
      <c r="Y6" s="130">
        <f>SUM(O6:X6)/10</f>
        <v>0</v>
      </c>
      <c r="Z6" s="130" t="s">
        <v>73</v>
      </c>
      <c r="AA6" s="130" t="s">
        <v>73</v>
      </c>
      <c r="AB6" s="130" t="s">
        <v>73</v>
      </c>
      <c r="AC6" s="130" t="s">
        <v>73</v>
      </c>
      <c r="AD6" s="130" t="s">
        <v>73</v>
      </c>
      <c r="AE6" s="130" t="s">
        <v>73</v>
      </c>
      <c r="AF6" s="130" t="s">
        <v>73</v>
      </c>
      <c r="AG6" s="130" t="s">
        <v>73</v>
      </c>
      <c r="AH6" s="130" t="s">
        <v>73</v>
      </c>
      <c r="AI6" s="331"/>
      <c r="AJ6" s="331"/>
      <c r="AK6" s="331"/>
      <c r="AL6" s="331"/>
      <c r="AM6" s="331"/>
      <c r="AN6" s="331"/>
      <c r="AO6" s="331"/>
      <c r="AP6" s="331"/>
      <c r="AQ6" s="331"/>
      <c r="AR6" s="331"/>
      <c r="AS6" s="130" t="s">
        <v>73</v>
      </c>
      <c r="AT6" s="130" t="s">
        <v>73</v>
      </c>
      <c r="AU6" s="130" t="s">
        <v>73</v>
      </c>
      <c r="AV6" s="130" t="s">
        <v>73</v>
      </c>
      <c r="AW6" s="130" t="s">
        <v>73</v>
      </c>
      <c r="AX6" s="305" t="s">
        <v>72</v>
      </c>
      <c r="AY6" s="305" t="s">
        <v>73</v>
      </c>
      <c r="AZ6" s="305" t="s">
        <v>72</v>
      </c>
      <c r="BA6" s="305" t="s">
        <v>73</v>
      </c>
      <c r="BB6" s="305" t="s">
        <v>72</v>
      </c>
      <c r="BC6" s="305" t="s">
        <v>72</v>
      </c>
      <c r="BD6" s="130" t="s">
        <v>74</v>
      </c>
      <c r="BE6" s="130" t="s">
        <v>73</v>
      </c>
      <c r="BF6" s="130" t="s">
        <v>73</v>
      </c>
      <c r="BG6" s="130" t="s">
        <v>73</v>
      </c>
      <c r="BH6" s="130" t="s">
        <v>73</v>
      </c>
      <c r="BI6" s="130" t="s">
        <v>73</v>
      </c>
      <c r="BJ6" s="130" t="s">
        <v>376</v>
      </c>
      <c r="BK6" s="304"/>
      <c r="BL6" s="304"/>
      <c r="BM6" s="304"/>
      <c r="BN6" s="304"/>
      <c r="BO6" s="304"/>
      <c r="BP6" s="332"/>
    </row>
    <row r="7" spans="1:68" ht="45" x14ac:dyDescent="0.25">
      <c r="A7" s="92" t="s">
        <v>244</v>
      </c>
      <c r="B7" s="120">
        <v>153969.17449999973</v>
      </c>
      <c r="C7" s="120">
        <v>761823.44290000014</v>
      </c>
      <c r="D7" s="120" t="s">
        <v>932</v>
      </c>
      <c r="E7" s="246">
        <v>153972</v>
      </c>
      <c r="F7" s="246">
        <v>761821</v>
      </c>
      <c r="G7" s="122" t="s">
        <v>943</v>
      </c>
      <c r="H7" s="121" t="s">
        <v>941</v>
      </c>
      <c r="I7" s="121">
        <v>10</v>
      </c>
      <c r="J7" s="122" t="s">
        <v>942</v>
      </c>
      <c r="K7" s="122">
        <v>10</v>
      </c>
      <c r="L7" s="123" t="s">
        <v>618</v>
      </c>
      <c r="M7" s="123" t="s">
        <v>650</v>
      </c>
      <c r="N7" s="124" t="s">
        <v>47</v>
      </c>
      <c r="O7" s="124">
        <v>3</v>
      </c>
      <c r="P7" s="124">
        <v>11</v>
      </c>
      <c r="Q7" s="124">
        <v>3</v>
      </c>
      <c r="R7" s="124">
        <v>5</v>
      </c>
      <c r="S7" s="124">
        <v>6</v>
      </c>
      <c r="T7" s="124">
        <v>16</v>
      </c>
      <c r="U7" s="124">
        <v>12</v>
      </c>
      <c r="V7" s="124">
        <v>8</v>
      </c>
      <c r="W7" s="124">
        <v>7</v>
      </c>
      <c r="X7" s="124">
        <v>4</v>
      </c>
      <c r="Y7" s="124">
        <f t="shared" ref="Y7:Y43" si="0">SUM(O7:X7)/10</f>
        <v>7.5</v>
      </c>
      <c r="Z7" s="334" t="s">
        <v>44</v>
      </c>
      <c r="AA7" s="124" t="s">
        <v>47</v>
      </c>
      <c r="AB7" s="124" t="s">
        <v>53</v>
      </c>
      <c r="AC7" s="124" t="s">
        <v>944</v>
      </c>
      <c r="AD7" s="124" t="s">
        <v>47</v>
      </c>
      <c r="AE7" s="124">
        <v>10</v>
      </c>
      <c r="AF7" s="124" t="s">
        <v>43</v>
      </c>
      <c r="AG7" s="124" t="s">
        <v>47</v>
      </c>
      <c r="AH7" s="124" t="s">
        <v>45</v>
      </c>
      <c r="AI7" s="244"/>
      <c r="AJ7" s="244"/>
      <c r="AK7" s="244"/>
      <c r="AL7" s="244"/>
      <c r="AM7" s="244"/>
      <c r="AN7" s="244"/>
      <c r="AO7" s="244"/>
      <c r="AP7" s="244"/>
      <c r="AQ7" s="244"/>
      <c r="AR7" s="244"/>
      <c r="AS7" s="230">
        <v>10</v>
      </c>
      <c r="AT7" s="124" t="s">
        <v>45</v>
      </c>
      <c r="AU7" s="124">
        <v>10</v>
      </c>
      <c r="AV7" s="124" t="s">
        <v>47</v>
      </c>
      <c r="AW7" s="125" t="s">
        <v>507</v>
      </c>
      <c r="AX7" s="124" t="s">
        <v>47</v>
      </c>
      <c r="AY7" s="124" t="s">
        <v>334</v>
      </c>
      <c r="AZ7" s="124" t="s">
        <v>43</v>
      </c>
      <c r="BA7" s="124" t="s">
        <v>43</v>
      </c>
      <c r="BB7" s="124" t="s">
        <v>81</v>
      </c>
      <c r="BC7" s="124" t="s">
        <v>509</v>
      </c>
      <c r="BD7" s="124" t="s">
        <v>47</v>
      </c>
      <c r="BE7" s="124" t="s">
        <v>53</v>
      </c>
      <c r="BF7" s="124" t="s">
        <v>53</v>
      </c>
      <c r="BG7" s="124" t="s">
        <v>53</v>
      </c>
      <c r="BH7" s="334" t="s">
        <v>945</v>
      </c>
      <c r="BI7" s="124" t="s">
        <v>53</v>
      </c>
      <c r="BJ7" s="124" t="s">
        <v>76</v>
      </c>
      <c r="BK7" s="241" t="s">
        <v>81</v>
      </c>
      <c r="BL7" s="241" t="s">
        <v>538</v>
      </c>
      <c r="BM7" s="241" t="s">
        <v>81</v>
      </c>
      <c r="BN7" s="1" t="s">
        <v>1404</v>
      </c>
      <c r="BO7" s="241" t="s">
        <v>47</v>
      </c>
      <c r="BP7" s="110" t="s">
        <v>1472</v>
      </c>
    </row>
    <row r="8" spans="1:68" x14ac:dyDescent="0.25">
      <c r="A8" s="92" t="s">
        <v>245</v>
      </c>
      <c r="B8" s="100">
        <v>153486.94529999979</v>
      </c>
      <c r="C8" s="100">
        <v>761918.60009999946</v>
      </c>
      <c r="D8" s="100" t="s">
        <v>1041</v>
      </c>
      <c r="E8" s="84"/>
      <c r="F8" s="84"/>
      <c r="G8" s="85" t="s">
        <v>1078</v>
      </c>
      <c r="H8" s="85" t="s">
        <v>1075</v>
      </c>
      <c r="I8" s="85">
        <v>360</v>
      </c>
      <c r="J8" s="85" t="s">
        <v>1076</v>
      </c>
      <c r="K8" s="85">
        <v>360</v>
      </c>
      <c r="L8" s="23" t="s">
        <v>628</v>
      </c>
      <c r="M8" s="23"/>
      <c r="N8" s="1" t="s">
        <v>47</v>
      </c>
      <c r="O8" s="1">
        <v>8</v>
      </c>
      <c r="P8" s="1">
        <v>7</v>
      </c>
      <c r="Q8" s="1">
        <v>2</v>
      </c>
      <c r="R8" s="1">
        <v>2</v>
      </c>
      <c r="S8" s="1">
        <v>1</v>
      </c>
      <c r="T8" s="1">
        <v>19</v>
      </c>
      <c r="U8" s="1">
        <v>8</v>
      </c>
      <c r="V8" s="1">
        <v>3</v>
      </c>
      <c r="W8" s="1">
        <v>4</v>
      </c>
      <c r="X8" s="1">
        <v>13</v>
      </c>
      <c r="Y8" s="1">
        <f t="shared" si="0"/>
        <v>6.7</v>
      </c>
      <c r="Z8" s="1" t="s">
        <v>44</v>
      </c>
      <c r="AA8" s="1" t="s">
        <v>44</v>
      </c>
      <c r="AB8" s="1" t="s">
        <v>43</v>
      </c>
      <c r="AC8" s="1" t="s">
        <v>43</v>
      </c>
      <c r="AD8" s="1" t="s">
        <v>43</v>
      </c>
      <c r="AE8" s="1" t="s">
        <v>43</v>
      </c>
      <c r="AF8" s="1" t="s">
        <v>43</v>
      </c>
      <c r="AG8" s="1" t="s">
        <v>80</v>
      </c>
      <c r="AH8" s="1" t="s">
        <v>45</v>
      </c>
      <c r="AI8" s="189"/>
      <c r="AJ8" s="189"/>
      <c r="AK8" s="189"/>
      <c r="AL8" s="189"/>
      <c r="AM8" s="189"/>
      <c r="AN8" s="189"/>
      <c r="AO8" s="189"/>
      <c r="AP8" s="189"/>
      <c r="AQ8" s="189"/>
      <c r="AR8" s="189"/>
      <c r="AS8" s="231">
        <v>30</v>
      </c>
      <c r="AT8" s="1" t="s">
        <v>53</v>
      </c>
      <c r="AU8" s="1" t="s">
        <v>1079</v>
      </c>
      <c r="AV8" s="1" t="s">
        <v>44</v>
      </c>
      <c r="AW8" s="1" t="s">
        <v>546</v>
      </c>
      <c r="AX8" s="1" t="s">
        <v>81</v>
      </c>
      <c r="AY8" s="1" t="s">
        <v>53</v>
      </c>
      <c r="AZ8" s="1" t="s">
        <v>43</v>
      </c>
      <c r="BA8" s="1" t="s">
        <v>43</v>
      </c>
      <c r="BB8" s="1" t="s">
        <v>81</v>
      </c>
      <c r="BC8" s="1">
        <v>0</v>
      </c>
      <c r="BD8" s="1" t="s">
        <v>44</v>
      </c>
      <c r="BE8" s="1" t="s">
        <v>53</v>
      </c>
      <c r="BF8" s="1" t="s">
        <v>335</v>
      </c>
      <c r="BG8" s="1" t="s">
        <v>53</v>
      </c>
      <c r="BH8" s="1" t="s">
        <v>945</v>
      </c>
      <c r="BI8" s="1" t="s">
        <v>53</v>
      </c>
      <c r="BJ8" s="1" t="s">
        <v>53</v>
      </c>
      <c r="BK8" s="241" t="s">
        <v>81</v>
      </c>
      <c r="BL8" s="241" t="s">
        <v>538</v>
      </c>
      <c r="BM8" s="1" t="s">
        <v>80</v>
      </c>
      <c r="BN8" s="1" t="s">
        <v>1404</v>
      </c>
      <c r="BO8" s="1" t="s">
        <v>44</v>
      </c>
      <c r="BP8" s="273" t="s">
        <v>1080</v>
      </c>
    </row>
    <row r="9" spans="1:68" ht="60" x14ac:dyDescent="0.25">
      <c r="A9" s="92" t="s">
        <v>246</v>
      </c>
      <c r="B9" s="100">
        <v>153652.0362999998</v>
      </c>
      <c r="C9" s="100">
        <v>761713.28040000051</v>
      </c>
      <c r="D9" s="120" t="s">
        <v>932</v>
      </c>
      <c r="E9" s="84"/>
      <c r="F9" s="84"/>
      <c r="G9" s="122" t="s">
        <v>965</v>
      </c>
      <c r="H9" s="85" t="s">
        <v>952</v>
      </c>
      <c r="I9" s="234">
        <v>325</v>
      </c>
      <c r="J9" s="85">
        <v>1350565</v>
      </c>
      <c r="K9" s="234">
        <v>325</v>
      </c>
      <c r="L9" s="123" t="s">
        <v>618</v>
      </c>
      <c r="M9" s="123" t="s">
        <v>650</v>
      </c>
      <c r="N9" s="1" t="s">
        <v>44</v>
      </c>
      <c r="O9" s="1">
        <v>2</v>
      </c>
      <c r="P9" s="1">
        <v>2</v>
      </c>
      <c r="Q9" s="1">
        <v>2</v>
      </c>
      <c r="R9" s="1">
        <v>2</v>
      </c>
      <c r="S9" s="1">
        <v>3</v>
      </c>
      <c r="T9" s="1">
        <v>2</v>
      </c>
      <c r="U9" s="1">
        <v>3</v>
      </c>
      <c r="V9" s="1">
        <v>4</v>
      </c>
      <c r="W9" s="1">
        <v>2</v>
      </c>
      <c r="X9" s="1">
        <v>1</v>
      </c>
      <c r="Y9" s="1">
        <f t="shared" si="0"/>
        <v>2.2999999999999998</v>
      </c>
      <c r="Z9" s="1" t="s">
        <v>44</v>
      </c>
      <c r="AA9" s="1" t="s">
        <v>44</v>
      </c>
      <c r="AB9" s="1" t="s">
        <v>45</v>
      </c>
      <c r="AC9" s="124" t="s">
        <v>953</v>
      </c>
      <c r="AD9" s="1" t="s">
        <v>81</v>
      </c>
      <c r="AE9" s="1" t="s">
        <v>954</v>
      </c>
      <c r="AF9" s="1" t="s">
        <v>43</v>
      </c>
      <c r="AG9" s="1" t="s">
        <v>80</v>
      </c>
      <c r="AH9" s="1" t="s">
        <v>47</v>
      </c>
      <c r="AI9" s="189"/>
      <c r="AJ9" s="189"/>
      <c r="AK9" s="189"/>
      <c r="AL9" s="189"/>
      <c r="AM9" s="189"/>
      <c r="AN9" s="189"/>
      <c r="AO9" s="189"/>
      <c r="AP9" s="189"/>
      <c r="AQ9" s="189"/>
      <c r="AR9" s="189"/>
      <c r="AS9" s="231">
        <v>60</v>
      </c>
      <c r="AT9" s="1" t="s">
        <v>47</v>
      </c>
      <c r="AU9" s="1">
        <v>40</v>
      </c>
      <c r="AV9" s="1" t="s">
        <v>43</v>
      </c>
      <c r="AW9" s="1" t="s">
        <v>43</v>
      </c>
      <c r="AX9" s="1" t="s">
        <v>47</v>
      </c>
      <c r="AY9" s="1" t="s">
        <v>334</v>
      </c>
      <c r="AZ9" s="1" t="s">
        <v>43</v>
      </c>
      <c r="BA9" s="1" t="s">
        <v>43</v>
      </c>
      <c r="BB9" s="1" t="s">
        <v>81</v>
      </c>
      <c r="BC9" s="1">
        <v>0</v>
      </c>
      <c r="BD9" s="1" t="s">
        <v>44</v>
      </c>
      <c r="BE9" s="1" t="s">
        <v>951</v>
      </c>
      <c r="BF9" s="1" t="s">
        <v>335</v>
      </c>
      <c r="BG9" s="1" t="s">
        <v>53</v>
      </c>
      <c r="BH9" s="1" t="s">
        <v>945</v>
      </c>
      <c r="BI9" s="1" t="s">
        <v>53</v>
      </c>
      <c r="BJ9" s="1" t="s">
        <v>53</v>
      </c>
      <c r="BK9" s="241" t="s">
        <v>81</v>
      </c>
      <c r="BL9" s="241" t="s">
        <v>538</v>
      </c>
      <c r="BM9" s="1" t="s">
        <v>80</v>
      </c>
      <c r="BN9" s="1" t="s">
        <v>1404</v>
      </c>
      <c r="BO9" s="1" t="s">
        <v>44</v>
      </c>
      <c r="BP9" s="273" t="s">
        <v>1440</v>
      </c>
    </row>
    <row r="10" spans="1:68" s="154" customFormat="1" ht="45" x14ac:dyDescent="0.25">
      <c r="A10" s="92" t="s">
        <v>247</v>
      </c>
      <c r="B10" s="100">
        <v>155089.24660000019</v>
      </c>
      <c r="C10" s="100">
        <v>762582.47890000045</v>
      </c>
      <c r="D10" s="100"/>
      <c r="E10" s="210">
        <v>155037</v>
      </c>
      <c r="F10" s="210">
        <v>762560</v>
      </c>
      <c r="G10" s="85"/>
      <c r="H10" s="85"/>
      <c r="I10" s="85"/>
      <c r="J10" s="85"/>
      <c r="K10" s="85"/>
      <c r="L10" s="70"/>
      <c r="M10" s="70"/>
      <c r="N10" s="241"/>
      <c r="O10" s="241"/>
      <c r="P10" s="241"/>
      <c r="Q10" s="241"/>
      <c r="R10" s="241"/>
      <c r="S10" s="241"/>
      <c r="T10" s="241"/>
      <c r="U10" s="241"/>
      <c r="V10" s="241"/>
      <c r="W10" s="241"/>
      <c r="X10" s="241"/>
      <c r="Y10" s="241">
        <f t="shared" si="0"/>
        <v>0</v>
      </c>
      <c r="Z10" s="241"/>
      <c r="AA10" s="241"/>
      <c r="AB10" s="241"/>
      <c r="AC10" s="241"/>
      <c r="AD10" s="241"/>
      <c r="AE10" s="241"/>
      <c r="AF10" s="241"/>
      <c r="AG10" s="241"/>
      <c r="AH10" s="241"/>
      <c r="AI10" s="241"/>
      <c r="AJ10" s="241"/>
      <c r="AK10" s="241"/>
      <c r="AL10" s="241"/>
      <c r="AM10" s="241"/>
      <c r="AN10" s="241"/>
      <c r="AO10" s="241"/>
      <c r="AP10" s="241"/>
      <c r="AQ10" s="241"/>
      <c r="AR10" s="241"/>
      <c r="AS10" s="325"/>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73" t="s">
        <v>555</v>
      </c>
    </row>
    <row r="11" spans="1:68" ht="45" x14ac:dyDescent="0.25">
      <c r="A11" s="92" t="s">
        <v>248</v>
      </c>
      <c r="B11" s="100">
        <v>153817.3387000002</v>
      </c>
      <c r="C11" s="100">
        <v>762065.16569999978</v>
      </c>
      <c r="D11" s="100" t="s">
        <v>1041</v>
      </c>
      <c r="E11" s="210">
        <v>153814</v>
      </c>
      <c r="F11" s="210">
        <v>762061</v>
      </c>
      <c r="G11" s="85" t="s">
        <v>1052</v>
      </c>
      <c r="H11" s="85" t="s">
        <v>1050</v>
      </c>
      <c r="I11" s="85">
        <v>360</v>
      </c>
      <c r="J11" s="85" t="s">
        <v>1051</v>
      </c>
      <c r="K11" s="85">
        <v>360</v>
      </c>
      <c r="L11" s="23" t="s">
        <v>628</v>
      </c>
      <c r="M11" s="23"/>
      <c r="N11" s="1" t="s">
        <v>47</v>
      </c>
      <c r="O11" s="1">
        <v>5</v>
      </c>
      <c r="P11" s="1">
        <v>1</v>
      </c>
      <c r="Q11" s="1">
        <v>1</v>
      </c>
      <c r="R11" s="1">
        <v>4</v>
      </c>
      <c r="S11" s="1">
        <v>4</v>
      </c>
      <c r="T11" s="1">
        <v>8</v>
      </c>
      <c r="U11" s="1">
        <v>6</v>
      </c>
      <c r="V11" s="1">
        <v>9</v>
      </c>
      <c r="W11" s="1">
        <v>9</v>
      </c>
      <c r="X11" s="1">
        <v>8</v>
      </c>
      <c r="Y11" s="1">
        <f t="shared" si="0"/>
        <v>5.5</v>
      </c>
      <c r="Z11" s="1" t="s">
        <v>44</v>
      </c>
      <c r="AA11" s="1" t="s">
        <v>47</v>
      </c>
      <c r="AB11" s="1" t="s">
        <v>43</v>
      </c>
      <c r="AC11" s="1" t="s">
        <v>43</v>
      </c>
      <c r="AD11" s="1" t="s">
        <v>47</v>
      </c>
      <c r="AE11" s="1" t="s">
        <v>1053</v>
      </c>
      <c r="AF11" s="1" t="s">
        <v>43</v>
      </c>
      <c r="AG11" s="1" t="s">
        <v>44</v>
      </c>
      <c r="AH11" s="1" t="s">
        <v>45</v>
      </c>
      <c r="AI11" s="189"/>
      <c r="AJ11" s="189"/>
      <c r="AK11" s="189"/>
      <c r="AL11" s="189"/>
      <c r="AM11" s="189"/>
      <c r="AN11" s="189"/>
      <c r="AO11" s="189"/>
      <c r="AP11" s="189"/>
      <c r="AQ11" s="189"/>
      <c r="AR11" s="189"/>
      <c r="AS11" s="231">
        <v>30</v>
      </c>
      <c r="AT11" s="1" t="s">
        <v>45</v>
      </c>
      <c r="AU11" s="1">
        <v>30</v>
      </c>
      <c r="AV11" s="1" t="s">
        <v>43</v>
      </c>
      <c r="AW11" s="1" t="s">
        <v>43</v>
      </c>
      <c r="AX11" s="1" t="s">
        <v>80</v>
      </c>
      <c r="AY11" s="1" t="s">
        <v>53</v>
      </c>
      <c r="AZ11" s="1" t="s">
        <v>43</v>
      </c>
      <c r="BA11" s="1" t="s">
        <v>43</v>
      </c>
      <c r="BB11" s="1" t="s">
        <v>541</v>
      </c>
      <c r="BC11" s="1" t="s">
        <v>509</v>
      </c>
      <c r="BD11" s="1" t="s">
        <v>45</v>
      </c>
      <c r="BE11" s="1" t="s">
        <v>53</v>
      </c>
      <c r="BF11" s="1" t="s">
        <v>53</v>
      </c>
      <c r="BG11" s="1" t="s">
        <v>53</v>
      </c>
      <c r="BH11" s="1" t="s">
        <v>43</v>
      </c>
      <c r="BI11" s="1" t="s">
        <v>53</v>
      </c>
      <c r="BJ11" s="1" t="s">
        <v>80</v>
      </c>
      <c r="BK11" s="241" t="s">
        <v>81</v>
      </c>
      <c r="BL11" s="241" t="s">
        <v>538</v>
      </c>
      <c r="BM11" s="1" t="s">
        <v>47</v>
      </c>
      <c r="BN11" s="1" t="s">
        <v>63</v>
      </c>
      <c r="BO11" s="1" t="s">
        <v>45</v>
      </c>
      <c r="BP11" s="273" t="s">
        <v>1405</v>
      </c>
    </row>
    <row r="12" spans="1:68" ht="60" x14ac:dyDescent="0.25">
      <c r="A12" s="92" t="s">
        <v>249</v>
      </c>
      <c r="B12" s="100">
        <v>155012.43259999994</v>
      </c>
      <c r="C12" s="100">
        <v>762445.51009999961</v>
      </c>
      <c r="D12" s="100" t="s">
        <v>584</v>
      </c>
      <c r="E12" s="84"/>
      <c r="F12" s="84"/>
      <c r="G12" s="85" t="s">
        <v>562</v>
      </c>
      <c r="H12" s="85" t="s">
        <v>1478</v>
      </c>
      <c r="I12" s="85">
        <v>360</v>
      </c>
      <c r="J12" s="85" t="s">
        <v>560</v>
      </c>
      <c r="K12" s="85">
        <v>360</v>
      </c>
      <c r="L12" s="23" t="s">
        <v>594</v>
      </c>
      <c r="M12" s="23"/>
      <c r="N12" s="1" t="s">
        <v>45</v>
      </c>
      <c r="O12" s="1">
        <v>13</v>
      </c>
      <c r="P12" s="1">
        <v>24</v>
      </c>
      <c r="Q12" s="1">
        <v>7</v>
      </c>
      <c r="R12" s="1">
        <v>20</v>
      </c>
      <c r="S12" s="1">
        <v>9</v>
      </c>
      <c r="T12" s="1">
        <v>7</v>
      </c>
      <c r="U12" s="1">
        <v>14</v>
      </c>
      <c r="V12" s="1">
        <v>22</v>
      </c>
      <c r="W12" s="1">
        <v>12</v>
      </c>
      <c r="X12" s="1">
        <v>17</v>
      </c>
      <c r="Y12" s="1">
        <f t="shared" si="0"/>
        <v>14.5</v>
      </c>
      <c r="Z12" s="1" t="s">
        <v>45</v>
      </c>
      <c r="AA12" s="1" t="s">
        <v>81</v>
      </c>
      <c r="AB12" s="1" t="s">
        <v>43</v>
      </c>
      <c r="AC12" s="1" t="s">
        <v>43</v>
      </c>
      <c r="AD12" s="1" t="s">
        <v>45</v>
      </c>
      <c r="AE12" s="1" t="s">
        <v>552</v>
      </c>
      <c r="AF12" s="1" t="s">
        <v>43</v>
      </c>
      <c r="AG12" s="1" t="s">
        <v>45</v>
      </c>
      <c r="AH12" s="1" t="s">
        <v>45</v>
      </c>
      <c r="AI12" s="189" t="s">
        <v>507</v>
      </c>
      <c r="AJ12" s="189">
        <v>0</v>
      </c>
      <c r="AK12" s="189">
        <v>0</v>
      </c>
      <c r="AL12" s="189" t="s">
        <v>507</v>
      </c>
      <c r="AM12" s="189">
        <v>10</v>
      </c>
      <c r="AN12" s="189" t="s">
        <v>507</v>
      </c>
      <c r="AO12" s="189">
        <v>0</v>
      </c>
      <c r="AP12" s="189" t="s">
        <v>507</v>
      </c>
      <c r="AQ12" s="189">
        <v>0</v>
      </c>
      <c r="AR12" s="189">
        <v>0</v>
      </c>
      <c r="AS12" s="231" t="s">
        <v>507</v>
      </c>
      <c r="AT12" s="1" t="s">
        <v>45</v>
      </c>
      <c r="AU12" s="1" t="s">
        <v>507</v>
      </c>
      <c r="AV12" s="1" t="s">
        <v>43</v>
      </c>
      <c r="AW12" s="1" t="s">
        <v>43</v>
      </c>
      <c r="AX12" s="1" t="s">
        <v>47</v>
      </c>
      <c r="AY12" s="1" t="s">
        <v>53</v>
      </c>
      <c r="AZ12" s="1" t="s">
        <v>43</v>
      </c>
      <c r="BA12" s="1" t="s">
        <v>43</v>
      </c>
      <c r="BB12" s="1" t="s">
        <v>81</v>
      </c>
      <c r="BC12" s="1" t="s">
        <v>507</v>
      </c>
      <c r="BD12" s="1" t="s">
        <v>47</v>
      </c>
      <c r="BE12" s="1" t="s">
        <v>53</v>
      </c>
      <c r="BF12" s="1" t="s">
        <v>53</v>
      </c>
      <c r="BG12" s="1" t="s">
        <v>53</v>
      </c>
      <c r="BH12" s="1" t="s">
        <v>53</v>
      </c>
      <c r="BI12" s="1" t="s">
        <v>53</v>
      </c>
      <c r="BJ12" s="1"/>
      <c r="BK12" s="241" t="s">
        <v>81</v>
      </c>
      <c r="BL12" s="241" t="s">
        <v>538</v>
      </c>
      <c r="BM12" s="241" t="s">
        <v>45</v>
      </c>
      <c r="BN12" s="1" t="s">
        <v>63</v>
      </c>
      <c r="BO12" s="241" t="s">
        <v>47</v>
      </c>
      <c r="BP12" s="110" t="s">
        <v>1441</v>
      </c>
    </row>
    <row r="13" spans="1:68" ht="30" x14ac:dyDescent="0.25">
      <c r="A13" s="92" t="s">
        <v>250</v>
      </c>
      <c r="B13" s="100">
        <v>155498.35890000034</v>
      </c>
      <c r="C13" s="100">
        <v>762064.00109999999</v>
      </c>
      <c r="D13" s="139" t="s">
        <v>848</v>
      </c>
      <c r="E13" s="210">
        <v>155529</v>
      </c>
      <c r="F13" s="210">
        <v>762060</v>
      </c>
      <c r="G13" s="85" t="s">
        <v>855</v>
      </c>
      <c r="H13" s="85" t="s">
        <v>852</v>
      </c>
      <c r="I13" s="85">
        <v>360</v>
      </c>
      <c r="J13" s="85" t="s">
        <v>853</v>
      </c>
      <c r="K13" s="85">
        <v>360</v>
      </c>
      <c r="L13" s="23" t="s">
        <v>854</v>
      </c>
      <c r="M13" s="23"/>
      <c r="N13" s="1" t="s">
        <v>47</v>
      </c>
      <c r="O13" s="1">
        <v>3</v>
      </c>
      <c r="P13" s="1">
        <v>6</v>
      </c>
      <c r="Q13" s="1">
        <v>8</v>
      </c>
      <c r="R13" s="1">
        <v>4</v>
      </c>
      <c r="S13" s="1">
        <v>6</v>
      </c>
      <c r="T13" s="1">
        <v>5</v>
      </c>
      <c r="U13" s="1">
        <v>4</v>
      </c>
      <c r="V13" s="1">
        <v>5</v>
      </c>
      <c r="W13" s="1">
        <v>7</v>
      </c>
      <c r="X13" s="1">
        <v>4</v>
      </c>
      <c r="Y13" s="1">
        <f t="shared" si="0"/>
        <v>5.2</v>
      </c>
      <c r="Z13" s="1" t="s">
        <v>47</v>
      </c>
      <c r="AA13" s="1" t="s">
        <v>44</v>
      </c>
      <c r="AB13" s="1" t="s">
        <v>45</v>
      </c>
      <c r="AC13" s="1" t="s">
        <v>856</v>
      </c>
      <c r="AD13" s="1" t="s">
        <v>47</v>
      </c>
      <c r="AE13" s="1" t="s">
        <v>857</v>
      </c>
      <c r="AF13" s="1" t="s">
        <v>43</v>
      </c>
      <c r="AG13" s="1" t="s">
        <v>81</v>
      </c>
      <c r="AH13" s="1" t="s">
        <v>45</v>
      </c>
      <c r="AI13" s="189"/>
      <c r="AJ13" s="189"/>
      <c r="AK13" s="189"/>
      <c r="AL13" s="189"/>
      <c r="AM13" s="189"/>
      <c r="AN13" s="189"/>
      <c r="AO13" s="189"/>
      <c r="AP13" s="189"/>
      <c r="AQ13" s="189"/>
      <c r="AR13" s="189"/>
      <c r="AS13" s="231">
        <v>15</v>
      </c>
      <c r="AT13" s="1" t="s">
        <v>45</v>
      </c>
      <c r="AU13" s="1">
        <v>10</v>
      </c>
      <c r="AV13" s="1" t="s">
        <v>43</v>
      </c>
      <c r="AW13" s="1" t="s">
        <v>43</v>
      </c>
      <c r="AX13" s="1" t="s">
        <v>47</v>
      </c>
      <c r="AY13" s="1" t="s">
        <v>53</v>
      </c>
      <c r="AZ13" s="1" t="s">
        <v>43</v>
      </c>
      <c r="BA13" s="1" t="s">
        <v>43</v>
      </c>
      <c r="BB13" s="1" t="s">
        <v>81</v>
      </c>
      <c r="BC13" s="1">
        <v>0</v>
      </c>
      <c r="BD13" s="1" t="s">
        <v>44</v>
      </c>
      <c r="BE13" s="1" t="s">
        <v>53</v>
      </c>
      <c r="BF13" s="1" t="s">
        <v>53</v>
      </c>
      <c r="BG13" s="1" t="s">
        <v>53</v>
      </c>
      <c r="BH13" s="1" t="s">
        <v>53</v>
      </c>
      <c r="BI13" s="1" t="s">
        <v>53</v>
      </c>
      <c r="BJ13" s="1" t="s">
        <v>76</v>
      </c>
      <c r="BK13" s="241" t="s">
        <v>81</v>
      </c>
      <c r="BL13" s="241" t="s">
        <v>538</v>
      </c>
      <c r="BM13" s="1" t="s">
        <v>47</v>
      </c>
      <c r="BN13" s="1" t="s">
        <v>63</v>
      </c>
      <c r="BO13" s="1" t="s">
        <v>44</v>
      </c>
      <c r="BP13" s="273" t="s">
        <v>858</v>
      </c>
    </row>
    <row r="14" spans="1:68" x14ac:dyDescent="0.25">
      <c r="A14" s="92" t="s">
        <v>251</v>
      </c>
      <c r="B14" s="100">
        <v>153296.03830000013</v>
      </c>
      <c r="C14" s="100">
        <v>762129.3021000009</v>
      </c>
      <c r="D14" s="100" t="s">
        <v>1041</v>
      </c>
      <c r="E14" s="84"/>
      <c r="F14" s="84"/>
      <c r="G14" s="85" t="s">
        <v>1010</v>
      </c>
      <c r="H14" s="85" t="s">
        <v>1086</v>
      </c>
      <c r="I14" s="85">
        <v>360</v>
      </c>
      <c r="J14" s="85">
        <v>1350650</v>
      </c>
      <c r="K14" s="85">
        <v>360</v>
      </c>
      <c r="L14" s="23" t="s">
        <v>628</v>
      </c>
      <c r="M14" s="23"/>
      <c r="N14" s="1" t="s">
        <v>47</v>
      </c>
      <c r="O14" s="1">
        <v>7</v>
      </c>
      <c r="P14" s="1">
        <v>8</v>
      </c>
      <c r="Q14" s="1">
        <v>10</v>
      </c>
      <c r="R14" s="1">
        <v>1</v>
      </c>
      <c r="S14" s="1">
        <v>2</v>
      </c>
      <c r="T14" s="1">
        <v>5</v>
      </c>
      <c r="U14" s="1">
        <v>7</v>
      </c>
      <c r="V14" s="1">
        <v>5</v>
      </c>
      <c r="W14" s="1">
        <v>8</v>
      </c>
      <c r="X14" s="1">
        <v>5</v>
      </c>
      <c r="Y14" s="1">
        <f t="shared" si="0"/>
        <v>5.8</v>
      </c>
      <c r="Z14" s="1" t="s">
        <v>80</v>
      </c>
      <c r="AA14" s="1" t="s">
        <v>47</v>
      </c>
      <c r="AB14" s="1" t="s">
        <v>43</v>
      </c>
      <c r="AC14" s="1" t="s">
        <v>43</v>
      </c>
      <c r="AD14" s="1" t="s">
        <v>47</v>
      </c>
      <c r="AE14" s="1">
        <v>10</v>
      </c>
      <c r="AF14" s="1" t="s">
        <v>43</v>
      </c>
      <c r="AG14" s="1" t="s">
        <v>80</v>
      </c>
      <c r="AH14" s="1" t="s">
        <v>45</v>
      </c>
      <c r="AI14" s="189"/>
      <c r="AJ14" s="189"/>
      <c r="AK14" s="189"/>
      <c r="AL14" s="189"/>
      <c r="AM14" s="189"/>
      <c r="AN14" s="189"/>
      <c r="AO14" s="189"/>
      <c r="AP14" s="189"/>
      <c r="AQ14" s="189"/>
      <c r="AR14" s="189"/>
      <c r="AS14" s="231">
        <v>30</v>
      </c>
      <c r="AT14" s="1" t="s">
        <v>45</v>
      </c>
      <c r="AU14" s="1">
        <v>20</v>
      </c>
      <c r="AV14" s="1" t="s">
        <v>43</v>
      </c>
      <c r="AW14" s="1" t="s">
        <v>43</v>
      </c>
      <c r="AX14" s="1" t="s">
        <v>47</v>
      </c>
      <c r="AY14" s="1" t="s">
        <v>53</v>
      </c>
      <c r="AZ14" s="1" t="s">
        <v>43</v>
      </c>
      <c r="BA14" s="1" t="s">
        <v>43</v>
      </c>
      <c r="BB14" s="1" t="s">
        <v>81</v>
      </c>
      <c r="BC14" s="1">
        <v>0</v>
      </c>
      <c r="BD14" s="1" t="s">
        <v>47</v>
      </c>
      <c r="BE14" s="1" t="s">
        <v>53</v>
      </c>
      <c r="BF14" s="1" t="s">
        <v>53</v>
      </c>
      <c r="BG14" s="1" t="s">
        <v>335</v>
      </c>
      <c r="BH14" s="1" t="s">
        <v>43</v>
      </c>
      <c r="BI14" s="1" t="s">
        <v>53</v>
      </c>
      <c r="BJ14" s="1" t="s">
        <v>76</v>
      </c>
      <c r="BK14" s="241" t="s">
        <v>81</v>
      </c>
      <c r="BL14" s="241" t="s">
        <v>538</v>
      </c>
      <c r="BM14" s="1" t="s">
        <v>47</v>
      </c>
      <c r="BN14" s="1" t="s">
        <v>1404</v>
      </c>
      <c r="BO14" s="1" t="s">
        <v>47</v>
      </c>
      <c r="BP14" s="273" t="s">
        <v>1087</v>
      </c>
    </row>
    <row r="15" spans="1:68" ht="30" x14ac:dyDescent="0.25">
      <c r="A15" s="92" t="s">
        <v>252</v>
      </c>
      <c r="B15" s="100">
        <v>153553.57029999979</v>
      </c>
      <c r="C15" s="100">
        <v>761772.82870000042</v>
      </c>
      <c r="D15" s="139" t="s">
        <v>932</v>
      </c>
      <c r="E15" s="210">
        <v>153555</v>
      </c>
      <c r="F15" s="210">
        <v>761765</v>
      </c>
      <c r="G15" s="85" t="s">
        <v>964</v>
      </c>
      <c r="H15" s="85" t="s">
        <v>962</v>
      </c>
      <c r="I15" s="85">
        <v>360</v>
      </c>
      <c r="J15" s="85" t="s">
        <v>963</v>
      </c>
      <c r="K15" s="85">
        <v>360</v>
      </c>
      <c r="L15" s="23" t="s">
        <v>618</v>
      </c>
      <c r="M15" s="23" t="s">
        <v>650</v>
      </c>
      <c r="N15" s="1" t="s">
        <v>44</v>
      </c>
      <c r="O15" s="1">
        <v>1</v>
      </c>
      <c r="P15" s="1">
        <v>0.5</v>
      </c>
      <c r="Q15" s="1">
        <v>1</v>
      </c>
      <c r="R15" s="1">
        <v>0.5</v>
      </c>
      <c r="S15" s="1">
        <v>2</v>
      </c>
      <c r="T15" s="1">
        <v>0.5</v>
      </c>
      <c r="U15" s="1">
        <v>0.5</v>
      </c>
      <c r="V15" s="1">
        <v>1</v>
      </c>
      <c r="W15" s="1">
        <v>2</v>
      </c>
      <c r="X15" s="1">
        <v>1</v>
      </c>
      <c r="Y15" s="1">
        <f t="shared" si="0"/>
        <v>1</v>
      </c>
      <c r="Z15" s="1" t="s">
        <v>44</v>
      </c>
      <c r="AA15" s="1" t="s">
        <v>44</v>
      </c>
      <c r="AB15" s="1" t="s">
        <v>47</v>
      </c>
      <c r="AC15" s="1" t="s">
        <v>966</v>
      </c>
      <c r="AD15" s="1" t="s">
        <v>81</v>
      </c>
      <c r="AE15" s="1" t="s">
        <v>967</v>
      </c>
      <c r="AF15" s="1" t="s">
        <v>43</v>
      </c>
      <c r="AG15" s="1" t="s">
        <v>80</v>
      </c>
      <c r="AH15" s="1" t="s">
        <v>45</v>
      </c>
      <c r="AI15" s="189"/>
      <c r="AJ15" s="189"/>
      <c r="AK15" s="189"/>
      <c r="AL15" s="189"/>
      <c r="AM15" s="189"/>
      <c r="AN15" s="189"/>
      <c r="AO15" s="189"/>
      <c r="AP15" s="189"/>
      <c r="AQ15" s="189"/>
      <c r="AR15" s="189"/>
      <c r="AS15" s="231">
        <v>30</v>
      </c>
      <c r="AT15" s="1" t="s">
        <v>45</v>
      </c>
      <c r="AU15" s="1" t="s">
        <v>576</v>
      </c>
      <c r="AV15" s="1" t="s">
        <v>43</v>
      </c>
      <c r="AW15" s="1" t="s">
        <v>43</v>
      </c>
      <c r="AX15" s="1" t="s">
        <v>45</v>
      </c>
      <c r="AY15" s="1" t="s">
        <v>334</v>
      </c>
      <c r="AZ15" s="1" t="s">
        <v>43</v>
      </c>
      <c r="BA15" s="1" t="s">
        <v>43</v>
      </c>
      <c r="BB15" s="1" t="s">
        <v>81</v>
      </c>
      <c r="BC15" s="1">
        <v>0</v>
      </c>
      <c r="BD15" s="1" t="s">
        <v>44</v>
      </c>
      <c r="BE15" s="1" t="s">
        <v>53</v>
      </c>
      <c r="BF15" s="1" t="s">
        <v>335</v>
      </c>
      <c r="BG15" s="1" t="s">
        <v>335</v>
      </c>
      <c r="BH15" s="1" t="s">
        <v>945</v>
      </c>
      <c r="BI15" s="1" t="s">
        <v>53</v>
      </c>
      <c r="BJ15" s="1" t="s">
        <v>53</v>
      </c>
      <c r="BK15" s="241" t="s">
        <v>81</v>
      </c>
      <c r="BL15" s="241" t="s">
        <v>538</v>
      </c>
      <c r="BM15" s="241" t="s">
        <v>80</v>
      </c>
      <c r="BN15" s="241" t="s">
        <v>51</v>
      </c>
      <c r="BO15" s="1" t="s">
        <v>44</v>
      </c>
      <c r="BP15" s="110" t="s">
        <v>969</v>
      </c>
    </row>
    <row r="16" spans="1:68" x14ac:dyDescent="0.25">
      <c r="A16" s="92" t="s">
        <v>253</v>
      </c>
      <c r="B16" s="100">
        <v>155486.65770000033</v>
      </c>
      <c r="C16" s="100">
        <v>761737.92589999922</v>
      </c>
      <c r="D16" s="100" t="s">
        <v>866</v>
      </c>
      <c r="E16" s="84"/>
      <c r="F16" s="84"/>
      <c r="G16" s="85" t="s">
        <v>841</v>
      </c>
      <c r="H16" s="85" t="s">
        <v>867</v>
      </c>
      <c r="I16" s="85">
        <v>360</v>
      </c>
      <c r="J16" s="85" t="s">
        <v>868</v>
      </c>
      <c r="K16" s="85">
        <v>360</v>
      </c>
      <c r="L16" s="23" t="s">
        <v>869</v>
      </c>
      <c r="M16" s="23" t="s">
        <v>570</v>
      </c>
      <c r="N16" s="1" t="s">
        <v>45</v>
      </c>
      <c r="O16" s="1">
        <v>7</v>
      </c>
      <c r="P16" s="1">
        <v>7</v>
      </c>
      <c r="Q16" s="1">
        <v>7</v>
      </c>
      <c r="R16" s="1">
        <v>18</v>
      </c>
      <c r="S16" s="1">
        <v>12</v>
      </c>
      <c r="T16" s="1">
        <v>8</v>
      </c>
      <c r="U16" s="1">
        <v>8</v>
      </c>
      <c r="V16" s="1">
        <v>10</v>
      </c>
      <c r="W16" s="1">
        <v>18</v>
      </c>
      <c r="X16" s="1">
        <v>17</v>
      </c>
      <c r="Y16" s="1">
        <f t="shared" si="0"/>
        <v>11.2</v>
      </c>
      <c r="Z16" s="1" t="s">
        <v>45</v>
      </c>
      <c r="AA16" s="1" t="s">
        <v>47</v>
      </c>
      <c r="AB16" s="1" t="s">
        <v>43</v>
      </c>
      <c r="AC16" s="1" t="s">
        <v>43</v>
      </c>
      <c r="AD16" s="1" t="s">
        <v>47</v>
      </c>
      <c r="AE16" s="1">
        <v>20</v>
      </c>
      <c r="AF16" s="1" t="s">
        <v>43</v>
      </c>
      <c r="AG16" s="1" t="s">
        <v>81</v>
      </c>
      <c r="AH16" s="1" t="s">
        <v>45</v>
      </c>
      <c r="AI16" s="189"/>
      <c r="AJ16" s="189"/>
      <c r="AK16" s="189"/>
      <c r="AL16" s="189"/>
      <c r="AM16" s="189"/>
      <c r="AN16" s="189"/>
      <c r="AO16" s="189"/>
      <c r="AP16" s="189"/>
      <c r="AQ16" s="189"/>
      <c r="AR16" s="189"/>
      <c r="AS16" s="231">
        <v>20</v>
      </c>
      <c r="AT16" s="1" t="s">
        <v>47</v>
      </c>
      <c r="AU16" s="1">
        <v>40</v>
      </c>
      <c r="AV16" s="1" t="s">
        <v>43</v>
      </c>
      <c r="AW16" s="1" t="s">
        <v>43</v>
      </c>
      <c r="AX16" s="1" t="s">
        <v>47</v>
      </c>
      <c r="AY16" s="1" t="s">
        <v>53</v>
      </c>
      <c r="AZ16" s="1" t="s">
        <v>43</v>
      </c>
      <c r="BA16" s="1" t="s">
        <v>43</v>
      </c>
      <c r="BB16" s="1" t="s">
        <v>81</v>
      </c>
      <c r="BC16" s="1">
        <v>0</v>
      </c>
      <c r="BD16" s="1" t="s">
        <v>44</v>
      </c>
      <c r="BE16" s="1" t="s">
        <v>53</v>
      </c>
      <c r="BF16" s="1" t="s">
        <v>53</v>
      </c>
      <c r="BG16" s="1" t="s">
        <v>53</v>
      </c>
      <c r="BH16" s="1" t="s">
        <v>53</v>
      </c>
      <c r="BI16" s="1" t="s">
        <v>53</v>
      </c>
      <c r="BJ16" s="1" t="s">
        <v>76</v>
      </c>
      <c r="BK16" s="241" t="s">
        <v>47</v>
      </c>
      <c r="BL16" s="241" t="s">
        <v>538</v>
      </c>
      <c r="BM16" s="241" t="s">
        <v>47</v>
      </c>
      <c r="BN16" s="241" t="s">
        <v>63</v>
      </c>
      <c r="BO16" s="1" t="s">
        <v>44</v>
      </c>
      <c r="BP16" s="110" t="s">
        <v>1406</v>
      </c>
    </row>
    <row r="17" spans="1:75" x14ac:dyDescent="0.25">
      <c r="A17" s="92" t="s">
        <v>254</v>
      </c>
      <c r="B17" s="100">
        <v>153156.71439999994</v>
      </c>
      <c r="C17" s="100">
        <v>763786.5354999993</v>
      </c>
      <c r="D17" s="100"/>
      <c r="E17" s="84"/>
      <c r="F17" s="84"/>
      <c r="G17" s="85"/>
      <c r="H17" s="85"/>
      <c r="I17" s="85"/>
      <c r="J17" s="85"/>
      <c r="K17" s="85"/>
      <c r="L17" s="23"/>
      <c r="M17" s="23"/>
      <c r="N17" s="1"/>
      <c r="O17" s="1"/>
      <c r="P17" s="1"/>
      <c r="Q17" s="1"/>
      <c r="R17" s="1"/>
      <c r="S17" s="1"/>
      <c r="T17" s="1"/>
      <c r="U17" s="1"/>
      <c r="V17" s="1"/>
      <c r="W17" s="1"/>
      <c r="X17" s="1"/>
      <c r="Y17" s="1">
        <f t="shared" si="0"/>
        <v>0</v>
      </c>
      <c r="Z17" s="1"/>
      <c r="AA17" s="1"/>
      <c r="AB17" s="1"/>
      <c r="AC17" s="1"/>
      <c r="AD17" s="1"/>
      <c r="AE17" s="1"/>
      <c r="AF17" s="1"/>
      <c r="AG17" s="1"/>
      <c r="AH17" s="1"/>
      <c r="AI17" s="189"/>
      <c r="AJ17" s="189"/>
      <c r="AK17" s="189"/>
      <c r="AL17" s="189"/>
      <c r="AM17" s="189"/>
      <c r="AN17" s="189"/>
      <c r="AO17" s="189"/>
      <c r="AP17" s="189"/>
      <c r="AQ17" s="189"/>
      <c r="AR17" s="189"/>
      <c r="AS17" s="231"/>
      <c r="AT17" s="1"/>
      <c r="AU17" s="1"/>
      <c r="AV17" s="1"/>
      <c r="AW17" s="1"/>
      <c r="AX17" s="1"/>
      <c r="AY17" s="1"/>
      <c r="AZ17" s="1"/>
      <c r="BA17" s="1"/>
      <c r="BB17" s="1"/>
      <c r="BC17" s="1"/>
      <c r="BD17" s="1"/>
      <c r="BE17" s="1"/>
      <c r="BF17" s="1"/>
      <c r="BG17" s="1"/>
      <c r="BH17" s="1"/>
      <c r="BI17" s="1"/>
      <c r="BJ17" s="1"/>
      <c r="BK17" s="1"/>
      <c r="BL17" s="1"/>
      <c r="BM17" s="1"/>
      <c r="BN17" s="1"/>
      <c r="BO17" s="1"/>
      <c r="BP17" s="110"/>
    </row>
    <row r="18" spans="1:75" ht="30" x14ac:dyDescent="0.25">
      <c r="A18" s="92" t="s">
        <v>255</v>
      </c>
      <c r="B18" s="100">
        <v>155534.30099999998</v>
      </c>
      <c r="C18" s="100">
        <v>762706.77449999936</v>
      </c>
      <c r="D18" s="139" t="s">
        <v>848</v>
      </c>
      <c r="E18" s="84"/>
      <c r="F18" s="84"/>
      <c r="G18" s="85" t="s">
        <v>841</v>
      </c>
      <c r="H18" s="85" t="s">
        <v>842</v>
      </c>
      <c r="I18" s="85">
        <v>360</v>
      </c>
      <c r="J18" s="85" t="s">
        <v>843</v>
      </c>
      <c r="K18" s="85">
        <v>360</v>
      </c>
      <c r="L18" s="23" t="s">
        <v>844</v>
      </c>
      <c r="M18" s="23"/>
      <c r="N18" s="1" t="s">
        <v>81</v>
      </c>
      <c r="O18" s="1">
        <v>6</v>
      </c>
      <c r="P18" s="1">
        <v>7</v>
      </c>
      <c r="Q18" s="1">
        <v>8</v>
      </c>
      <c r="R18" s="1">
        <v>5</v>
      </c>
      <c r="S18" s="1">
        <v>7</v>
      </c>
      <c r="T18" s="1">
        <v>8</v>
      </c>
      <c r="U18" s="1">
        <v>7</v>
      </c>
      <c r="V18" s="1">
        <v>5</v>
      </c>
      <c r="W18" s="1">
        <v>6</v>
      </c>
      <c r="X18" s="1">
        <v>6</v>
      </c>
      <c r="Y18" s="1">
        <f t="shared" si="0"/>
        <v>6.5</v>
      </c>
      <c r="Z18" s="1" t="s">
        <v>45</v>
      </c>
      <c r="AA18" s="1" t="s">
        <v>81</v>
      </c>
      <c r="AB18" s="1" t="s">
        <v>43</v>
      </c>
      <c r="AC18" s="1" t="s">
        <v>43</v>
      </c>
      <c r="AD18" s="1" t="s">
        <v>45</v>
      </c>
      <c r="AE18" s="1" t="s">
        <v>845</v>
      </c>
      <c r="AF18" s="1" t="s">
        <v>43</v>
      </c>
      <c r="AG18" s="1" t="s">
        <v>81</v>
      </c>
      <c r="AH18" s="1" t="s">
        <v>45</v>
      </c>
      <c r="AI18" s="189">
        <v>0</v>
      </c>
      <c r="AJ18" s="189">
        <v>0</v>
      </c>
      <c r="AK18" s="189">
        <v>10</v>
      </c>
      <c r="AL18" s="189">
        <v>5</v>
      </c>
      <c r="AM18" s="189">
        <v>5</v>
      </c>
      <c r="AN18" s="189">
        <v>0</v>
      </c>
      <c r="AO18" s="189"/>
      <c r="AP18" s="189"/>
      <c r="AQ18" s="189"/>
      <c r="AR18" s="189"/>
      <c r="AS18" s="23" t="s">
        <v>507</v>
      </c>
      <c r="AT18" s="1" t="s">
        <v>45</v>
      </c>
      <c r="AU18" s="1" t="s">
        <v>507</v>
      </c>
      <c r="AV18" s="1" t="s">
        <v>43</v>
      </c>
      <c r="AW18" s="1" t="s">
        <v>43</v>
      </c>
      <c r="AX18" s="1" t="s">
        <v>44</v>
      </c>
      <c r="AY18" s="1" t="s">
        <v>53</v>
      </c>
      <c r="AZ18" s="1" t="s">
        <v>43</v>
      </c>
      <c r="BA18" s="1" t="s">
        <v>43</v>
      </c>
      <c r="BB18" s="1" t="s">
        <v>81</v>
      </c>
      <c r="BC18" s="1">
        <v>0</v>
      </c>
      <c r="BD18" s="1" t="s">
        <v>44</v>
      </c>
      <c r="BE18" s="1" t="s">
        <v>53</v>
      </c>
      <c r="BF18" s="1" t="s">
        <v>754</v>
      </c>
      <c r="BG18" s="1" t="s">
        <v>53</v>
      </c>
      <c r="BH18" s="1" t="s">
        <v>53</v>
      </c>
      <c r="BI18" s="1" t="s">
        <v>53</v>
      </c>
      <c r="BJ18" s="1" t="s">
        <v>76</v>
      </c>
      <c r="BK18" s="1" t="s">
        <v>44</v>
      </c>
      <c r="BL18" s="241" t="s">
        <v>538</v>
      </c>
      <c r="BM18" s="1" t="s">
        <v>81</v>
      </c>
      <c r="BN18" s="1" t="s">
        <v>1400</v>
      </c>
      <c r="BO18" s="1" t="s">
        <v>44</v>
      </c>
      <c r="BP18" s="273" t="s">
        <v>1442</v>
      </c>
      <c r="BW18" s="195"/>
    </row>
    <row r="19" spans="1:75" x14ac:dyDescent="0.25">
      <c r="A19" s="92" t="s">
        <v>256</v>
      </c>
      <c r="B19" s="100">
        <v>156254.58499999996</v>
      </c>
      <c r="C19" s="100">
        <v>761330.60590000078</v>
      </c>
      <c r="D19" s="100"/>
      <c r="E19" s="84"/>
      <c r="F19" s="84"/>
      <c r="G19" s="85"/>
      <c r="H19" s="85"/>
      <c r="I19" s="85"/>
      <c r="J19" s="85"/>
      <c r="K19" s="85"/>
      <c r="L19" s="23"/>
      <c r="M19" s="23"/>
      <c r="N19" s="1"/>
      <c r="O19" s="1"/>
      <c r="P19" s="1"/>
      <c r="Q19" s="1"/>
      <c r="R19" s="1"/>
      <c r="S19" s="1"/>
      <c r="T19" s="1"/>
      <c r="U19" s="1"/>
      <c r="V19" s="1"/>
      <c r="W19" s="1"/>
      <c r="X19" s="1"/>
      <c r="Y19" s="1">
        <f t="shared" si="0"/>
        <v>0</v>
      </c>
      <c r="Z19" s="1"/>
      <c r="AA19" s="1"/>
      <c r="AB19" s="1"/>
      <c r="AC19" s="1"/>
      <c r="AD19" s="1"/>
      <c r="AE19" s="1"/>
      <c r="AF19" s="1"/>
      <c r="AG19" s="1"/>
      <c r="AH19" s="1"/>
      <c r="AI19" s="189"/>
      <c r="AJ19" s="189"/>
      <c r="AK19" s="189"/>
      <c r="AL19" s="189"/>
      <c r="AM19" s="189"/>
      <c r="AN19" s="189"/>
      <c r="AO19" s="189"/>
      <c r="AP19" s="189"/>
      <c r="AQ19" s="189"/>
      <c r="AR19" s="189"/>
      <c r="AS19" s="231"/>
      <c r="AT19" s="1"/>
      <c r="AU19" s="1"/>
      <c r="AV19" s="1"/>
      <c r="AW19" s="1"/>
      <c r="AX19" s="1"/>
      <c r="AY19" s="1"/>
      <c r="AZ19" s="1"/>
      <c r="BA19" s="1"/>
      <c r="BB19" s="1"/>
      <c r="BC19" s="1"/>
      <c r="BD19" s="1"/>
      <c r="BE19" s="1"/>
      <c r="BF19" s="1"/>
      <c r="BG19" s="1"/>
      <c r="BH19" s="1"/>
      <c r="BI19" s="1"/>
      <c r="BJ19" s="1"/>
      <c r="BK19" s="1"/>
      <c r="BL19" s="1"/>
      <c r="BM19" s="1"/>
      <c r="BN19" s="1"/>
      <c r="BO19" s="1"/>
      <c r="BP19" s="273"/>
    </row>
    <row r="20" spans="1:75" ht="45" x14ac:dyDescent="0.25">
      <c r="A20" s="92" t="s">
        <v>257</v>
      </c>
      <c r="B20" s="100">
        <v>155171.18759999983</v>
      </c>
      <c r="C20" s="100">
        <v>761783.31959999911</v>
      </c>
      <c r="D20" s="100" t="s">
        <v>866</v>
      </c>
      <c r="E20" s="210">
        <v>155140</v>
      </c>
      <c r="F20" s="210">
        <v>761801</v>
      </c>
      <c r="G20" s="85" t="s">
        <v>875</v>
      </c>
      <c r="H20" s="85" t="s">
        <v>874</v>
      </c>
      <c r="I20" s="85">
        <v>360</v>
      </c>
      <c r="J20" s="85" t="s">
        <v>873</v>
      </c>
      <c r="K20" s="85">
        <v>360</v>
      </c>
      <c r="L20" s="23" t="s">
        <v>869</v>
      </c>
      <c r="M20" s="23" t="s">
        <v>570</v>
      </c>
      <c r="N20" s="1" t="s">
        <v>45</v>
      </c>
      <c r="O20" s="1">
        <v>27</v>
      </c>
      <c r="P20" s="1">
        <v>19</v>
      </c>
      <c r="Q20" s="1">
        <v>10</v>
      </c>
      <c r="R20" s="1">
        <v>13</v>
      </c>
      <c r="S20" s="1">
        <v>5</v>
      </c>
      <c r="T20" s="1">
        <v>3</v>
      </c>
      <c r="U20" s="1">
        <v>7</v>
      </c>
      <c r="V20" s="1">
        <v>10</v>
      </c>
      <c r="W20" s="1">
        <v>11</v>
      </c>
      <c r="X20" s="1">
        <v>31</v>
      </c>
      <c r="Y20" s="1">
        <f t="shared" si="0"/>
        <v>13.6</v>
      </c>
      <c r="Z20" s="1" t="s">
        <v>45</v>
      </c>
      <c r="AA20" s="1" t="s">
        <v>81</v>
      </c>
      <c r="AB20" s="1" t="s">
        <v>43</v>
      </c>
      <c r="AC20" s="1" t="s">
        <v>43</v>
      </c>
      <c r="AD20" s="1" t="s">
        <v>43</v>
      </c>
      <c r="AE20" s="1" t="s">
        <v>43</v>
      </c>
      <c r="AF20" s="1" t="s">
        <v>43</v>
      </c>
      <c r="AG20" s="1" t="s">
        <v>81</v>
      </c>
      <c r="AH20" s="1" t="s">
        <v>45</v>
      </c>
      <c r="AI20" s="189"/>
      <c r="AJ20" s="189"/>
      <c r="AK20" s="189"/>
      <c r="AL20" s="189"/>
      <c r="AM20" s="189"/>
      <c r="AN20" s="189"/>
      <c r="AO20" s="189"/>
      <c r="AP20" s="189"/>
      <c r="AQ20" s="189"/>
      <c r="AR20" s="189"/>
      <c r="AS20" s="231" t="s">
        <v>507</v>
      </c>
      <c r="AT20" s="1" t="s">
        <v>45</v>
      </c>
      <c r="AU20" s="1" t="s">
        <v>507</v>
      </c>
      <c r="AV20" s="1" t="s">
        <v>43</v>
      </c>
      <c r="AW20" s="1" t="s">
        <v>43</v>
      </c>
      <c r="AX20" s="1" t="s">
        <v>80</v>
      </c>
      <c r="AY20" s="1" t="s">
        <v>334</v>
      </c>
      <c r="AZ20" s="1" t="s">
        <v>43</v>
      </c>
      <c r="BA20" s="1" t="s">
        <v>43</v>
      </c>
      <c r="BB20" s="1" t="s">
        <v>81</v>
      </c>
      <c r="BC20" s="1">
        <v>0</v>
      </c>
      <c r="BD20" s="1" t="s">
        <v>45</v>
      </c>
      <c r="BE20" s="1" t="s">
        <v>53</v>
      </c>
      <c r="BF20" s="1" t="s">
        <v>53</v>
      </c>
      <c r="BG20" s="1" t="s">
        <v>53</v>
      </c>
      <c r="BH20" s="1" t="s">
        <v>53</v>
      </c>
      <c r="BI20" s="1" t="s">
        <v>53</v>
      </c>
      <c r="BJ20" s="1" t="s">
        <v>76</v>
      </c>
      <c r="BK20" s="1" t="s">
        <v>334</v>
      </c>
      <c r="BL20" s="241" t="s">
        <v>538</v>
      </c>
      <c r="BM20" s="1" t="s">
        <v>81</v>
      </c>
      <c r="BN20" s="241" t="s">
        <v>63</v>
      </c>
      <c r="BO20" s="1" t="s">
        <v>45</v>
      </c>
      <c r="BP20" s="273" t="s">
        <v>1443</v>
      </c>
      <c r="BQ20" s="154"/>
    </row>
    <row r="21" spans="1:75" ht="60" x14ac:dyDescent="0.25">
      <c r="A21" s="92" t="s">
        <v>258</v>
      </c>
      <c r="B21" s="100">
        <v>155044.15529999975</v>
      </c>
      <c r="C21" s="100">
        <v>761846.37350000069</v>
      </c>
      <c r="D21" s="100" t="s">
        <v>866</v>
      </c>
      <c r="E21" s="210">
        <v>155042</v>
      </c>
      <c r="F21" s="210">
        <v>761861</v>
      </c>
      <c r="G21" s="85" t="s">
        <v>877</v>
      </c>
      <c r="H21" s="85" t="s">
        <v>878</v>
      </c>
      <c r="I21" s="85">
        <v>360</v>
      </c>
      <c r="J21" s="85" t="s">
        <v>879</v>
      </c>
      <c r="K21" s="85">
        <v>360</v>
      </c>
      <c r="L21" s="23" t="s">
        <v>869</v>
      </c>
      <c r="M21" s="23" t="s">
        <v>570</v>
      </c>
      <c r="N21" s="1" t="s">
        <v>45</v>
      </c>
      <c r="O21" s="1">
        <v>14</v>
      </c>
      <c r="P21" s="1">
        <v>10</v>
      </c>
      <c r="Q21" s="1">
        <v>13</v>
      </c>
      <c r="R21" s="1">
        <v>15</v>
      </c>
      <c r="S21" s="1">
        <v>17</v>
      </c>
      <c r="T21" s="1">
        <v>13</v>
      </c>
      <c r="U21" s="1">
        <v>13</v>
      </c>
      <c r="V21" s="1">
        <v>16</v>
      </c>
      <c r="W21" s="1">
        <v>26</v>
      </c>
      <c r="X21" s="1">
        <v>33</v>
      </c>
      <c r="Y21" s="1">
        <f t="shared" si="0"/>
        <v>17</v>
      </c>
      <c r="Z21" s="1" t="s">
        <v>45</v>
      </c>
      <c r="AA21" s="1" t="s">
        <v>45</v>
      </c>
      <c r="AB21" s="1" t="s">
        <v>43</v>
      </c>
      <c r="AC21" s="1" t="s">
        <v>43</v>
      </c>
      <c r="AD21" s="1" t="s">
        <v>43</v>
      </c>
      <c r="AE21" s="1" t="s">
        <v>43</v>
      </c>
      <c r="AF21" s="1" t="s">
        <v>43</v>
      </c>
      <c r="AG21" s="1" t="s">
        <v>47</v>
      </c>
      <c r="AH21" s="1" t="s">
        <v>45</v>
      </c>
      <c r="AI21" s="189"/>
      <c r="AJ21" s="189"/>
      <c r="AK21" s="189"/>
      <c r="AL21" s="189"/>
      <c r="AM21" s="189"/>
      <c r="AN21" s="189"/>
      <c r="AO21" s="189"/>
      <c r="AP21" s="189"/>
      <c r="AQ21" s="189"/>
      <c r="AR21" s="189"/>
      <c r="AS21" s="231">
        <v>30</v>
      </c>
      <c r="AT21" s="1" t="s">
        <v>45</v>
      </c>
      <c r="AU21" s="1" t="s">
        <v>507</v>
      </c>
      <c r="AV21" s="1" t="s">
        <v>43</v>
      </c>
      <c r="AW21" s="1" t="s">
        <v>43</v>
      </c>
      <c r="AX21" s="1" t="s">
        <v>80</v>
      </c>
      <c r="AY21" s="1" t="s">
        <v>334</v>
      </c>
      <c r="AZ21" s="1" t="s">
        <v>43</v>
      </c>
      <c r="BA21" s="1" t="s">
        <v>43</v>
      </c>
      <c r="BB21" s="1" t="s">
        <v>81</v>
      </c>
      <c r="BC21" s="1">
        <v>0</v>
      </c>
      <c r="BD21" s="1" t="s">
        <v>334</v>
      </c>
      <c r="BE21" s="1" t="s">
        <v>53</v>
      </c>
      <c r="BF21" s="1" t="s">
        <v>53</v>
      </c>
      <c r="BG21" s="1" t="s">
        <v>53</v>
      </c>
      <c r="BH21" s="1" t="s">
        <v>53</v>
      </c>
      <c r="BI21" s="1" t="s">
        <v>53</v>
      </c>
      <c r="BJ21" s="1" t="s">
        <v>76</v>
      </c>
      <c r="BK21" s="1" t="s">
        <v>334</v>
      </c>
      <c r="BL21" s="241" t="s">
        <v>538</v>
      </c>
      <c r="BM21" s="241" t="s">
        <v>45</v>
      </c>
      <c r="BN21" s="241" t="s">
        <v>63</v>
      </c>
      <c r="BO21" s="241" t="s">
        <v>80</v>
      </c>
      <c r="BP21" s="324" t="s">
        <v>1473</v>
      </c>
    </row>
    <row r="22" spans="1:75" x14ac:dyDescent="0.25">
      <c r="A22" s="92" t="s">
        <v>259</v>
      </c>
      <c r="B22" s="100">
        <v>153058.45069999993</v>
      </c>
      <c r="C22" s="100">
        <v>762035.88790000044</v>
      </c>
      <c r="D22" s="100"/>
      <c r="E22" s="84"/>
      <c r="F22" s="84"/>
      <c r="G22" s="85"/>
      <c r="H22" s="85"/>
      <c r="I22" s="85"/>
      <c r="J22" s="85"/>
      <c r="K22" s="85"/>
      <c r="L22" s="23"/>
      <c r="M22" s="23"/>
      <c r="N22" s="1"/>
      <c r="O22" s="1"/>
      <c r="P22" s="1"/>
      <c r="Q22" s="1"/>
      <c r="R22" s="1"/>
      <c r="S22" s="1"/>
      <c r="T22" s="1"/>
      <c r="U22" s="1"/>
      <c r="V22" s="1"/>
      <c r="W22" s="1"/>
      <c r="X22" s="1"/>
      <c r="Y22" s="1">
        <f t="shared" si="0"/>
        <v>0</v>
      </c>
      <c r="Z22" s="1"/>
      <c r="AA22" s="1"/>
      <c r="AB22" s="1"/>
      <c r="AC22" s="1"/>
      <c r="AD22" s="1"/>
      <c r="AE22" s="1"/>
      <c r="AF22" s="1"/>
      <c r="AG22" s="1"/>
      <c r="AH22" s="1"/>
      <c r="AI22" s="189"/>
      <c r="AJ22" s="189"/>
      <c r="AK22" s="189"/>
      <c r="AL22" s="189"/>
      <c r="AM22" s="189"/>
      <c r="AN22" s="189"/>
      <c r="AO22" s="189"/>
      <c r="AP22" s="189"/>
      <c r="AQ22" s="189"/>
      <c r="AR22" s="189"/>
      <c r="AS22" s="231"/>
      <c r="AT22" s="1"/>
      <c r="AU22" s="1"/>
      <c r="AV22" s="1"/>
      <c r="AW22" s="1"/>
      <c r="AX22" s="1"/>
      <c r="AY22" s="1"/>
      <c r="AZ22" s="1"/>
      <c r="BA22" s="1"/>
      <c r="BB22" s="1"/>
      <c r="BC22" s="1"/>
      <c r="BD22" s="1"/>
      <c r="BE22" s="1"/>
      <c r="BF22" s="1"/>
      <c r="BG22" s="1"/>
      <c r="BH22" s="1"/>
      <c r="BI22" s="1"/>
      <c r="BJ22" s="1"/>
      <c r="BK22" s="1"/>
      <c r="BL22" s="1"/>
      <c r="BM22" s="1"/>
      <c r="BN22" s="1"/>
      <c r="BO22" s="1"/>
      <c r="BP22" s="110"/>
    </row>
    <row r="23" spans="1:75" ht="45" x14ac:dyDescent="0.25">
      <c r="A23" s="92" t="s">
        <v>260</v>
      </c>
      <c r="B23" s="100">
        <v>155770.24969999958</v>
      </c>
      <c r="C23" s="100">
        <v>762394.48200000077</v>
      </c>
      <c r="D23" s="100" t="s">
        <v>1142</v>
      </c>
      <c r="E23" s="210">
        <v>155770</v>
      </c>
      <c r="F23" s="210">
        <v>762394</v>
      </c>
      <c r="G23" s="85" t="s">
        <v>1146</v>
      </c>
      <c r="H23" s="85" t="s">
        <v>1143</v>
      </c>
      <c r="I23" s="85">
        <v>270</v>
      </c>
      <c r="J23" s="85" t="s">
        <v>1144</v>
      </c>
      <c r="K23" s="85">
        <v>270</v>
      </c>
      <c r="L23" s="23" t="s">
        <v>869</v>
      </c>
      <c r="M23" s="23" t="s">
        <v>1145</v>
      </c>
      <c r="N23" s="1" t="s">
        <v>47</v>
      </c>
      <c r="O23" s="1">
        <v>4</v>
      </c>
      <c r="P23" s="1">
        <v>3</v>
      </c>
      <c r="Q23" s="1">
        <v>2</v>
      </c>
      <c r="R23" s="1">
        <v>4</v>
      </c>
      <c r="S23" s="1">
        <v>3</v>
      </c>
      <c r="T23" s="1">
        <v>8</v>
      </c>
      <c r="U23" s="1">
        <v>9</v>
      </c>
      <c r="V23" s="1">
        <v>2</v>
      </c>
      <c r="W23" s="1">
        <v>2</v>
      </c>
      <c r="X23" s="1">
        <v>6</v>
      </c>
      <c r="Y23" s="1">
        <f t="shared" si="0"/>
        <v>4.3</v>
      </c>
      <c r="Z23" s="1" t="s">
        <v>80</v>
      </c>
      <c r="AA23" s="1" t="s">
        <v>47</v>
      </c>
      <c r="AB23" s="1" t="s">
        <v>47</v>
      </c>
      <c r="AC23" s="1" t="s">
        <v>552</v>
      </c>
      <c r="AD23" s="1" t="s">
        <v>47</v>
      </c>
      <c r="AE23" s="1">
        <v>30</v>
      </c>
      <c r="AF23" s="1" t="s">
        <v>43</v>
      </c>
      <c r="AG23" s="1" t="s">
        <v>80</v>
      </c>
      <c r="AH23" s="1" t="s">
        <v>80</v>
      </c>
      <c r="AI23" s="189"/>
      <c r="AJ23" s="189"/>
      <c r="AK23" s="189"/>
      <c r="AL23" s="189"/>
      <c r="AM23" s="189"/>
      <c r="AN23" s="189"/>
      <c r="AO23" s="189"/>
      <c r="AP23" s="189"/>
      <c r="AQ23" s="189"/>
      <c r="AR23" s="189"/>
      <c r="AS23" s="231">
        <v>70</v>
      </c>
      <c r="AT23" s="1" t="s">
        <v>47</v>
      </c>
      <c r="AU23" s="1">
        <v>60</v>
      </c>
      <c r="AV23" s="1" t="s">
        <v>43</v>
      </c>
      <c r="AW23" s="1" t="s">
        <v>43</v>
      </c>
      <c r="AX23" s="1" t="s">
        <v>80</v>
      </c>
      <c r="AY23" s="1" t="s">
        <v>334</v>
      </c>
      <c r="AZ23" s="1" t="s">
        <v>43</v>
      </c>
      <c r="BA23" s="1" t="s">
        <v>43</v>
      </c>
      <c r="BB23" s="1" t="s">
        <v>541</v>
      </c>
      <c r="BC23" s="1" t="s">
        <v>507</v>
      </c>
      <c r="BD23" s="1" t="s">
        <v>44</v>
      </c>
      <c r="BE23" s="1" t="s">
        <v>53</v>
      </c>
      <c r="BF23" s="1" t="s">
        <v>53</v>
      </c>
      <c r="BG23" s="1" t="s">
        <v>53</v>
      </c>
      <c r="BH23" s="1" t="s">
        <v>335</v>
      </c>
      <c r="BI23" s="1" t="s">
        <v>53</v>
      </c>
      <c r="BJ23" s="1" t="s">
        <v>53</v>
      </c>
      <c r="BK23" s="1" t="s">
        <v>334</v>
      </c>
      <c r="BL23" s="241" t="s">
        <v>538</v>
      </c>
      <c r="BM23" s="1" t="s">
        <v>334</v>
      </c>
      <c r="BN23" s="241" t="s">
        <v>51</v>
      </c>
      <c r="BO23" s="241" t="s">
        <v>44</v>
      </c>
      <c r="BP23" s="110" t="s">
        <v>1444</v>
      </c>
    </row>
    <row r="24" spans="1:75" ht="30" x14ac:dyDescent="0.25">
      <c r="A24" s="92" t="s">
        <v>261</v>
      </c>
      <c r="B24" s="100">
        <v>153997.23450000025</v>
      </c>
      <c r="C24" s="100">
        <v>762073.73740000091</v>
      </c>
      <c r="D24" s="100" t="s">
        <v>1041</v>
      </c>
      <c r="E24" s="210">
        <v>154005</v>
      </c>
      <c r="F24" s="210">
        <v>762084</v>
      </c>
      <c r="G24" s="85" t="s">
        <v>1045</v>
      </c>
      <c r="H24" s="85" t="s">
        <v>1046</v>
      </c>
      <c r="I24" s="85">
        <v>360</v>
      </c>
      <c r="J24" s="85" t="s">
        <v>1047</v>
      </c>
      <c r="K24" s="85">
        <v>360</v>
      </c>
      <c r="L24" s="23" t="s">
        <v>628</v>
      </c>
      <c r="M24" s="23"/>
      <c r="N24" s="1" t="s">
        <v>47</v>
      </c>
      <c r="O24" s="1">
        <v>6</v>
      </c>
      <c r="P24" s="1">
        <v>5</v>
      </c>
      <c r="Q24" s="1">
        <v>4</v>
      </c>
      <c r="R24" s="1">
        <v>3</v>
      </c>
      <c r="S24" s="1">
        <v>3</v>
      </c>
      <c r="T24" s="1">
        <v>6</v>
      </c>
      <c r="U24" s="1">
        <v>3</v>
      </c>
      <c r="V24" s="1">
        <v>5</v>
      </c>
      <c r="W24" s="1">
        <v>3</v>
      </c>
      <c r="X24" s="1">
        <v>2</v>
      </c>
      <c r="Y24" s="1">
        <f t="shared" si="0"/>
        <v>4</v>
      </c>
      <c r="Z24" s="1" t="s">
        <v>44</v>
      </c>
      <c r="AA24" s="1" t="s">
        <v>334</v>
      </c>
      <c r="AB24" s="1" t="s">
        <v>43</v>
      </c>
      <c r="AC24" s="1" t="s">
        <v>43</v>
      </c>
      <c r="AD24" s="1" t="s">
        <v>53</v>
      </c>
      <c r="AE24" s="1" t="s">
        <v>1048</v>
      </c>
      <c r="AF24" s="1" t="s">
        <v>43</v>
      </c>
      <c r="AG24" s="1" t="s">
        <v>80</v>
      </c>
      <c r="AH24" s="1" t="s">
        <v>45</v>
      </c>
      <c r="AI24" s="189"/>
      <c r="AJ24" s="189"/>
      <c r="AK24" s="189"/>
      <c r="AL24" s="189"/>
      <c r="AM24" s="189"/>
      <c r="AN24" s="189"/>
      <c r="AO24" s="189"/>
      <c r="AP24" s="189"/>
      <c r="AQ24" s="189"/>
      <c r="AR24" s="189"/>
      <c r="AS24" s="231">
        <v>15</v>
      </c>
      <c r="AT24" s="1" t="s">
        <v>45</v>
      </c>
      <c r="AU24" s="1" t="s">
        <v>552</v>
      </c>
      <c r="AV24" s="1" t="s">
        <v>47</v>
      </c>
      <c r="AW24" s="1">
        <v>5</v>
      </c>
      <c r="AX24" s="1" t="s">
        <v>44</v>
      </c>
      <c r="AY24" s="1" t="s">
        <v>53</v>
      </c>
      <c r="AZ24" s="1" t="s">
        <v>43</v>
      </c>
      <c r="BA24" s="1" t="s">
        <v>43</v>
      </c>
      <c r="BB24" s="1" t="s">
        <v>541</v>
      </c>
      <c r="BC24" s="1" t="s">
        <v>507</v>
      </c>
      <c r="BD24" s="1" t="s">
        <v>47</v>
      </c>
      <c r="BE24" s="1" t="s">
        <v>53</v>
      </c>
      <c r="BF24" s="1" t="s">
        <v>53</v>
      </c>
      <c r="BG24" s="1" t="s">
        <v>53</v>
      </c>
      <c r="BH24" s="1" t="s">
        <v>43</v>
      </c>
      <c r="BI24" s="1" t="s">
        <v>53</v>
      </c>
      <c r="BJ24" s="1" t="s">
        <v>47</v>
      </c>
      <c r="BK24" s="1" t="s">
        <v>44</v>
      </c>
      <c r="BL24" s="241" t="s">
        <v>538</v>
      </c>
      <c r="BM24" s="1" t="s">
        <v>334</v>
      </c>
      <c r="BN24" s="241" t="s">
        <v>63</v>
      </c>
      <c r="BO24" s="241" t="s">
        <v>47</v>
      </c>
      <c r="BP24" s="110" t="s">
        <v>1445</v>
      </c>
      <c r="BQ24" s="270"/>
      <c r="BR24" s="154"/>
      <c r="BS24" s="154"/>
      <c r="BT24" s="154"/>
      <c r="BU24" s="154"/>
    </row>
    <row r="25" spans="1:75" x14ac:dyDescent="0.25">
      <c r="A25" s="92" t="s">
        <v>262</v>
      </c>
      <c r="B25" s="100">
        <v>152941.04260000028</v>
      </c>
      <c r="C25" s="100">
        <v>762875.14149999991</v>
      </c>
      <c r="D25" s="100"/>
      <c r="E25" s="84"/>
      <c r="F25" s="84"/>
      <c r="G25" s="85"/>
      <c r="H25" s="85"/>
      <c r="I25" s="85"/>
      <c r="J25" s="85"/>
      <c r="K25" s="85"/>
      <c r="L25" s="23"/>
      <c r="M25" s="23"/>
      <c r="N25" s="1"/>
      <c r="O25" s="1"/>
      <c r="P25" s="1"/>
      <c r="Q25" s="1"/>
      <c r="R25" s="1"/>
      <c r="S25" s="1"/>
      <c r="T25" s="1"/>
      <c r="U25" s="1"/>
      <c r="V25" s="1"/>
      <c r="W25" s="1"/>
      <c r="X25" s="1"/>
      <c r="Y25" s="1">
        <f t="shared" si="0"/>
        <v>0</v>
      </c>
      <c r="Z25" s="1"/>
      <c r="AA25" s="1"/>
      <c r="AB25" s="1"/>
      <c r="AC25" s="1"/>
      <c r="AD25" s="1"/>
      <c r="AE25" s="1"/>
      <c r="AF25" s="1"/>
      <c r="AG25" s="1"/>
      <c r="AH25" s="1"/>
      <c r="AI25" s="189"/>
      <c r="AJ25" s="189"/>
      <c r="AK25" s="189"/>
      <c r="AL25" s="189"/>
      <c r="AM25" s="189"/>
      <c r="AN25" s="189"/>
      <c r="AO25" s="189"/>
      <c r="AP25" s="189"/>
      <c r="AQ25" s="189"/>
      <c r="AR25" s="189"/>
      <c r="AS25" s="231"/>
      <c r="AT25" s="1"/>
      <c r="AU25" s="1"/>
      <c r="AV25" s="1"/>
      <c r="AW25" s="1"/>
      <c r="AX25" s="1"/>
      <c r="AY25" s="1"/>
      <c r="AZ25" s="1"/>
      <c r="BA25" s="1"/>
      <c r="BB25" s="1"/>
      <c r="BC25" s="1"/>
      <c r="BD25" s="1"/>
      <c r="BE25" s="1"/>
      <c r="BF25" s="1"/>
      <c r="BG25" s="1"/>
      <c r="BH25" s="1"/>
      <c r="BI25" s="1"/>
      <c r="BJ25" s="1"/>
      <c r="BK25" s="1"/>
      <c r="BL25" s="1"/>
      <c r="BM25" s="1"/>
      <c r="BN25" s="1"/>
      <c r="BO25" s="1"/>
      <c r="BP25" s="110"/>
      <c r="BQ25" s="275"/>
      <c r="BR25" s="154"/>
      <c r="BS25" s="154"/>
      <c r="BT25" s="154"/>
      <c r="BU25" s="154"/>
    </row>
    <row r="26" spans="1:75" x14ac:dyDescent="0.25">
      <c r="A26" s="92" t="s">
        <v>263</v>
      </c>
      <c r="B26" s="100">
        <v>153737.78220000025</v>
      </c>
      <c r="C26" s="100">
        <v>762218.74320000038</v>
      </c>
      <c r="D26" s="100" t="s">
        <v>1041</v>
      </c>
      <c r="E26" s="84"/>
      <c r="F26" s="84"/>
      <c r="G26" s="85" t="s">
        <v>1056</v>
      </c>
      <c r="H26" s="85" t="s">
        <v>1054</v>
      </c>
      <c r="I26" s="85">
        <v>360</v>
      </c>
      <c r="J26" s="85" t="s">
        <v>1055</v>
      </c>
      <c r="K26" s="85">
        <v>360</v>
      </c>
      <c r="L26" s="23" t="s">
        <v>628</v>
      </c>
      <c r="M26" s="23"/>
      <c r="N26" s="1" t="s">
        <v>47</v>
      </c>
      <c r="O26" s="1">
        <v>2</v>
      </c>
      <c r="P26" s="1">
        <v>5</v>
      </c>
      <c r="Q26" s="1">
        <v>4</v>
      </c>
      <c r="R26" s="1">
        <v>4</v>
      </c>
      <c r="S26" s="1">
        <v>5</v>
      </c>
      <c r="T26" s="1">
        <v>8</v>
      </c>
      <c r="U26" s="1">
        <v>5</v>
      </c>
      <c r="V26" s="1">
        <v>3</v>
      </c>
      <c r="W26" s="1">
        <v>11</v>
      </c>
      <c r="X26" s="1">
        <v>4</v>
      </c>
      <c r="Y26" s="1">
        <f t="shared" si="0"/>
        <v>5.0999999999999996</v>
      </c>
      <c r="Z26" s="1" t="s">
        <v>44</v>
      </c>
      <c r="AA26" s="1" t="s">
        <v>47</v>
      </c>
      <c r="AB26" s="1" t="s">
        <v>47</v>
      </c>
      <c r="AC26" s="1" t="s">
        <v>1057</v>
      </c>
      <c r="AD26" s="1" t="s">
        <v>53</v>
      </c>
      <c r="AE26" s="1" t="s">
        <v>1048</v>
      </c>
      <c r="AF26" s="1" t="s">
        <v>43</v>
      </c>
      <c r="AG26" s="1" t="s">
        <v>44</v>
      </c>
      <c r="AH26" s="1" t="s">
        <v>45</v>
      </c>
      <c r="AI26" s="189"/>
      <c r="AJ26" s="189"/>
      <c r="AK26" s="189"/>
      <c r="AL26" s="189"/>
      <c r="AM26" s="189"/>
      <c r="AN26" s="189"/>
      <c r="AO26" s="189"/>
      <c r="AP26" s="189"/>
      <c r="AQ26" s="189"/>
      <c r="AR26" s="189"/>
      <c r="AS26" s="231">
        <v>20</v>
      </c>
      <c r="AT26" s="1" t="s">
        <v>45</v>
      </c>
      <c r="AU26" s="1">
        <v>10</v>
      </c>
      <c r="AV26" s="1" t="s">
        <v>47</v>
      </c>
      <c r="AW26" s="1" t="s">
        <v>651</v>
      </c>
      <c r="AX26" s="1" t="s">
        <v>80</v>
      </c>
      <c r="AY26" s="1" t="s">
        <v>53</v>
      </c>
      <c r="AZ26" s="1" t="s">
        <v>43</v>
      </c>
      <c r="BA26" s="1" t="s">
        <v>43</v>
      </c>
      <c r="BB26" s="1" t="s">
        <v>81</v>
      </c>
      <c r="BC26" s="1">
        <v>0</v>
      </c>
      <c r="BD26" s="1" t="s">
        <v>44</v>
      </c>
      <c r="BE26" s="1" t="s">
        <v>53</v>
      </c>
      <c r="BF26" s="1" t="s">
        <v>53</v>
      </c>
      <c r="BG26" s="1" t="s">
        <v>53</v>
      </c>
      <c r="BH26" s="1" t="s">
        <v>43</v>
      </c>
      <c r="BI26" s="1" t="s">
        <v>53</v>
      </c>
      <c r="BJ26" s="1" t="s">
        <v>80</v>
      </c>
      <c r="BK26" s="1" t="s">
        <v>334</v>
      </c>
      <c r="BL26" s="241" t="s">
        <v>538</v>
      </c>
      <c r="BM26" s="241" t="s">
        <v>47</v>
      </c>
      <c r="BN26" s="241" t="s">
        <v>63</v>
      </c>
      <c r="BO26" s="241" t="s">
        <v>44</v>
      </c>
      <c r="BP26" s="110" t="s">
        <v>1059</v>
      </c>
      <c r="BQ26" s="154"/>
      <c r="BR26" s="154"/>
      <c r="BS26" s="154"/>
      <c r="BT26" s="154"/>
      <c r="BU26" s="154"/>
    </row>
    <row r="27" spans="1:75" ht="30" x14ac:dyDescent="0.25">
      <c r="A27" s="92" t="s">
        <v>264</v>
      </c>
      <c r="B27" s="100">
        <v>153330.78019999992</v>
      </c>
      <c r="C27" s="100">
        <v>761938.87670000084</v>
      </c>
      <c r="D27" s="100" t="s">
        <v>1041</v>
      </c>
      <c r="E27" s="84"/>
      <c r="F27" s="84"/>
      <c r="G27" s="85" t="s">
        <v>1081</v>
      </c>
      <c r="H27" s="85" t="s">
        <v>1082</v>
      </c>
      <c r="I27" s="85">
        <v>360</v>
      </c>
      <c r="J27" s="85" t="s">
        <v>1083</v>
      </c>
      <c r="K27" s="85">
        <v>360</v>
      </c>
      <c r="L27" s="23" t="s">
        <v>628</v>
      </c>
      <c r="M27" s="23"/>
      <c r="N27" s="1" t="s">
        <v>47</v>
      </c>
      <c r="O27" s="1">
        <v>15</v>
      </c>
      <c r="P27" s="1">
        <v>8</v>
      </c>
      <c r="Q27" s="1">
        <v>7</v>
      </c>
      <c r="R27" s="1">
        <v>6</v>
      </c>
      <c r="S27" s="1">
        <v>5</v>
      </c>
      <c r="T27" s="1">
        <v>8</v>
      </c>
      <c r="U27" s="1">
        <v>10</v>
      </c>
      <c r="V27" s="1">
        <v>6</v>
      </c>
      <c r="W27" s="1">
        <v>3</v>
      </c>
      <c r="X27" s="1">
        <v>2</v>
      </c>
      <c r="Y27" s="1">
        <f t="shared" si="0"/>
        <v>7</v>
      </c>
      <c r="Z27" s="1" t="s">
        <v>80</v>
      </c>
      <c r="AA27" s="1" t="s">
        <v>47</v>
      </c>
      <c r="AB27" s="1" t="s">
        <v>43</v>
      </c>
      <c r="AC27" s="1" t="s">
        <v>43</v>
      </c>
      <c r="AD27" s="1" t="s">
        <v>43</v>
      </c>
      <c r="AE27" s="1" t="s">
        <v>43</v>
      </c>
      <c r="AF27" s="1" t="s">
        <v>43</v>
      </c>
      <c r="AG27" s="1" t="s">
        <v>47</v>
      </c>
      <c r="AH27" s="1" t="s">
        <v>45</v>
      </c>
      <c r="AI27" s="189"/>
      <c r="AJ27" s="189"/>
      <c r="AK27" s="189"/>
      <c r="AL27" s="189"/>
      <c r="AM27" s="189"/>
      <c r="AN27" s="189"/>
      <c r="AO27" s="189"/>
      <c r="AP27" s="189"/>
      <c r="AQ27" s="189"/>
      <c r="AR27" s="189"/>
      <c r="AS27" s="231">
        <v>20</v>
      </c>
      <c r="AT27" s="1" t="s">
        <v>45</v>
      </c>
      <c r="AU27" s="1">
        <v>10</v>
      </c>
      <c r="AV27" s="1" t="s">
        <v>43</v>
      </c>
      <c r="AW27" s="1" t="s">
        <v>43</v>
      </c>
      <c r="AX27" s="1" t="s">
        <v>47</v>
      </c>
      <c r="AY27" s="1" t="s">
        <v>53</v>
      </c>
      <c r="AZ27" s="1" t="s">
        <v>43</v>
      </c>
      <c r="BA27" s="1" t="s">
        <v>43</v>
      </c>
      <c r="BB27" s="1" t="s">
        <v>81</v>
      </c>
      <c r="BC27" s="1">
        <v>0</v>
      </c>
      <c r="BD27" s="1" t="s">
        <v>45</v>
      </c>
      <c r="BE27" s="1" t="s">
        <v>53</v>
      </c>
      <c r="BF27" s="1" t="s">
        <v>53</v>
      </c>
      <c r="BG27" s="1" t="s">
        <v>335</v>
      </c>
      <c r="BH27" s="1" t="s">
        <v>43</v>
      </c>
      <c r="BI27" s="1" t="s">
        <v>53</v>
      </c>
      <c r="BJ27" s="1" t="s">
        <v>47</v>
      </c>
      <c r="BK27" s="241" t="s">
        <v>81</v>
      </c>
      <c r="BL27" s="241" t="s">
        <v>538</v>
      </c>
      <c r="BM27" s="241" t="s">
        <v>47</v>
      </c>
      <c r="BN27" s="241" t="s">
        <v>51</v>
      </c>
      <c r="BO27" s="241" t="s">
        <v>45</v>
      </c>
      <c r="BP27" s="110" t="s">
        <v>1407</v>
      </c>
    </row>
    <row r="28" spans="1:75" x14ac:dyDescent="0.25">
      <c r="A28" s="92" t="s">
        <v>265</v>
      </c>
      <c r="B28" s="100">
        <v>151938.3657999998</v>
      </c>
      <c r="C28" s="100">
        <v>763346.39470000006</v>
      </c>
      <c r="D28" s="100"/>
      <c r="E28" s="84"/>
      <c r="F28" s="84"/>
      <c r="G28" s="85"/>
      <c r="H28" s="85"/>
      <c r="I28" s="85"/>
      <c r="J28" s="85"/>
      <c r="K28" s="85"/>
      <c r="L28" s="23"/>
      <c r="M28" s="23"/>
      <c r="N28" s="1"/>
      <c r="O28" s="1"/>
      <c r="P28" s="1"/>
      <c r="Q28" s="1"/>
      <c r="R28" s="1"/>
      <c r="S28" s="1"/>
      <c r="T28" s="1"/>
      <c r="U28" s="1"/>
      <c r="V28" s="1"/>
      <c r="W28" s="1"/>
      <c r="X28" s="1"/>
      <c r="Y28" s="1">
        <f t="shared" si="0"/>
        <v>0</v>
      </c>
      <c r="Z28" s="1"/>
      <c r="AA28" s="1"/>
      <c r="AB28" s="1"/>
      <c r="AC28" s="1"/>
      <c r="AD28" s="1"/>
      <c r="AE28" s="1"/>
      <c r="AF28" s="1"/>
      <c r="AG28" s="1"/>
      <c r="AH28" s="1"/>
      <c r="AI28" s="189"/>
      <c r="AJ28" s="189"/>
      <c r="AK28" s="189"/>
      <c r="AL28" s="189"/>
      <c r="AM28" s="189"/>
      <c r="AN28" s="189"/>
      <c r="AO28" s="189"/>
      <c r="AP28" s="189"/>
      <c r="AQ28" s="189"/>
      <c r="AR28" s="189"/>
      <c r="AS28" s="231"/>
      <c r="AT28" s="1"/>
      <c r="AU28" s="1"/>
      <c r="AV28" s="1"/>
      <c r="AW28" s="1"/>
      <c r="AX28" s="1"/>
      <c r="AY28" s="1"/>
      <c r="AZ28" s="1"/>
      <c r="BA28" s="1"/>
      <c r="BB28" s="1"/>
      <c r="BC28" s="1"/>
      <c r="BD28" s="1"/>
      <c r="BE28" s="1"/>
      <c r="BF28" s="1"/>
      <c r="BG28" s="1"/>
      <c r="BH28" s="1"/>
      <c r="BI28" s="1"/>
      <c r="BJ28" s="1"/>
      <c r="BK28" s="1"/>
      <c r="BL28" s="1"/>
      <c r="BM28" s="1"/>
      <c r="BN28" s="1"/>
      <c r="BO28" s="1"/>
      <c r="BP28" s="110"/>
    </row>
    <row r="29" spans="1:75" ht="75" x14ac:dyDescent="0.25">
      <c r="A29" s="92" t="s">
        <v>266</v>
      </c>
      <c r="B29" s="100">
        <v>153902.81689999998</v>
      </c>
      <c r="C29" s="100">
        <v>762273.52449999936</v>
      </c>
      <c r="D29" s="100" t="s">
        <v>1041</v>
      </c>
      <c r="E29" s="84"/>
      <c r="F29" s="84"/>
      <c r="G29" s="85" t="s">
        <v>562</v>
      </c>
      <c r="H29" s="85" t="s">
        <v>1042</v>
      </c>
      <c r="I29" s="85">
        <v>360</v>
      </c>
      <c r="J29" s="85" t="s">
        <v>1043</v>
      </c>
      <c r="K29" s="85">
        <v>360</v>
      </c>
      <c r="L29" s="23" t="s">
        <v>1049</v>
      </c>
      <c r="M29" s="23"/>
      <c r="N29" s="1" t="s">
        <v>47</v>
      </c>
      <c r="O29" s="1">
        <v>8</v>
      </c>
      <c r="P29" s="1">
        <v>7</v>
      </c>
      <c r="Q29" s="1">
        <v>7</v>
      </c>
      <c r="R29" s="1">
        <v>10</v>
      </c>
      <c r="S29" s="1">
        <v>5</v>
      </c>
      <c r="T29" s="1">
        <v>2</v>
      </c>
      <c r="U29" s="1">
        <v>2</v>
      </c>
      <c r="V29" s="1">
        <v>5</v>
      </c>
      <c r="W29" s="1">
        <v>1</v>
      </c>
      <c r="X29" s="1">
        <v>1</v>
      </c>
      <c r="Y29" s="1">
        <f t="shared" si="0"/>
        <v>4.8</v>
      </c>
      <c r="Z29" s="1" t="s">
        <v>44</v>
      </c>
      <c r="AA29" s="1" t="s">
        <v>47</v>
      </c>
      <c r="AB29" s="1" t="s">
        <v>53</v>
      </c>
      <c r="AC29" s="1">
        <v>0</v>
      </c>
      <c r="AD29" s="1" t="s">
        <v>53</v>
      </c>
      <c r="AE29" s="1" t="s">
        <v>1044</v>
      </c>
      <c r="AF29" s="1" t="s">
        <v>43</v>
      </c>
      <c r="AG29" s="1" t="s">
        <v>80</v>
      </c>
      <c r="AH29" s="1" t="s">
        <v>45</v>
      </c>
      <c r="AI29" s="189"/>
      <c r="AJ29" s="189"/>
      <c r="AK29" s="189"/>
      <c r="AL29" s="189"/>
      <c r="AM29" s="189"/>
      <c r="AN29" s="189"/>
      <c r="AO29" s="189"/>
      <c r="AP29" s="189"/>
      <c r="AQ29" s="189"/>
      <c r="AR29" s="189"/>
      <c r="AS29" s="231">
        <v>20</v>
      </c>
      <c r="AT29" s="1" t="s">
        <v>45</v>
      </c>
      <c r="AU29" s="1">
        <v>10</v>
      </c>
      <c r="AV29" s="1" t="s">
        <v>47</v>
      </c>
      <c r="AW29" s="1">
        <v>10</v>
      </c>
      <c r="AX29" s="1" t="s">
        <v>44</v>
      </c>
      <c r="AY29" s="1" t="s">
        <v>53</v>
      </c>
      <c r="AZ29" s="1" t="s">
        <v>43</v>
      </c>
      <c r="BA29" s="1" t="s">
        <v>43</v>
      </c>
      <c r="BB29" s="1" t="s">
        <v>81</v>
      </c>
      <c r="BC29" s="1">
        <v>0</v>
      </c>
      <c r="BD29" s="1" t="s">
        <v>334</v>
      </c>
      <c r="BE29" s="1" t="s">
        <v>53</v>
      </c>
      <c r="BF29" s="1" t="s">
        <v>53</v>
      </c>
      <c r="BG29" s="1" t="s">
        <v>335</v>
      </c>
      <c r="BH29" s="1" t="s">
        <v>43</v>
      </c>
      <c r="BI29" s="1" t="s">
        <v>53</v>
      </c>
      <c r="BJ29" s="1" t="s">
        <v>80</v>
      </c>
      <c r="BK29" s="241" t="s">
        <v>44</v>
      </c>
      <c r="BL29" s="241" t="s">
        <v>538</v>
      </c>
      <c r="BM29" s="241" t="s">
        <v>47</v>
      </c>
      <c r="BN29" s="241" t="s">
        <v>51</v>
      </c>
      <c r="BO29" s="241" t="s">
        <v>80</v>
      </c>
      <c r="BP29" s="110" t="s">
        <v>1446</v>
      </c>
    </row>
    <row r="30" spans="1:75" ht="30" x14ac:dyDescent="0.25">
      <c r="A30" s="92" t="s">
        <v>267</v>
      </c>
      <c r="B30" s="100">
        <v>153427.90539999958</v>
      </c>
      <c r="C30" s="100">
        <v>761677.2631000001</v>
      </c>
      <c r="D30" s="139" t="s">
        <v>932</v>
      </c>
      <c r="E30" s="210">
        <v>153394</v>
      </c>
      <c r="F30" s="210">
        <v>761699</v>
      </c>
      <c r="G30" s="85" t="s">
        <v>960</v>
      </c>
      <c r="H30" s="85" t="s">
        <v>955</v>
      </c>
      <c r="I30" s="234" t="s">
        <v>957</v>
      </c>
      <c r="J30" s="85" t="s">
        <v>956</v>
      </c>
      <c r="K30" s="85">
        <v>360</v>
      </c>
      <c r="L30" s="23" t="s">
        <v>958</v>
      </c>
      <c r="M30" s="23"/>
      <c r="N30" s="1" t="s">
        <v>45</v>
      </c>
      <c r="O30" s="1">
        <v>25</v>
      </c>
      <c r="P30" s="1">
        <v>20</v>
      </c>
      <c r="Q30" s="1">
        <v>32</v>
      </c>
      <c r="R30" s="1">
        <v>26</v>
      </c>
      <c r="S30" s="1">
        <v>29</v>
      </c>
      <c r="T30" s="1">
        <v>28</v>
      </c>
      <c r="U30" s="1">
        <v>17</v>
      </c>
      <c r="V30" s="1">
        <v>18</v>
      </c>
      <c r="W30" s="1">
        <v>15</v>
      </c>
      <c r="X30" s="1">
        <v>14</v>
      </c>
      <c r="Y30" s="1">
        <f t="shared" si="0"/>
        <v>22.4</v>
      </c>
      <c r="Z30" s="1" t="s">
        <v>45</v>
      </c>
      <c r="AA30" s="1" t="s">
        <v>45</v>
      </c>
      <c r="AB30" s="1" t="s">
        <v>43</v>
      </c>
      <c r="AC30" s="1" t="s">
        <v>43</v>
      </c>
      <c r="AD30" s="1" t="s">
        <v>43</v>
      </c>
      <c r="AE30" s="1" t="s">
        <v>43</v>
      </c>
      <c r="AF30" s="1" t="s">
        <v>43</v>
      </c>
      <c r="AG30" s="1" t="s">
        <v>45</v>
      </c>
      <c r="AH30" s="1" t="s">
        <v>45</v>
      </c>
      <c r="AI30" s="189"/>
      <c r="AJ30" s="189"/>
      <c r="AK30" s="189"/>
      <c r="AL30" s="189"/>
      <c r="AM30" s="189"/>
      <c r="AN30" s="189"/>
      <c r="AO30" s="189"/>
      <c r="AP30" s="189"/>
      <c r="AQ30" s="189"/>
      <c r="AR30" s="189"/>
      <c r="AS30" s="231">
        <v>0</v>
      </c>
      <c r="AT30" s="1" t="s">
        <v>45</v>
      </c>
      <c r="AU30" s="1">
        <v>0</v>
      </c>
      <c r="AV30" s="1" t="s">
        <v>43</v>
      </c>
      <c r="AW30" s="1" t="s">
        <v>43</v>
      </c>
      <c r="AX30" s="1" t="s">
        <v>45</v>
      </c>
      <c r="AY30" s="1" t="s">
        <v>53</v>
      </c>
      <c r="AZ30" s="1" t="s">
        <v>43</v>
      </c>
      <c r="BA30" s="1" t="s">
        <v>43</v>
      </c>
      <c r="BB30" s="1" t="s">
        <v>81</v>
      </c>
      <c r="BC30" s="1">
        <v>0</v>
      </c>
      <c r="BD30" s="1" t="s">
        <v>45</v>
      </c>
      <c r="BE30" s="1" t="s">
        <v>53</v>
      </c>
      <c r="BF30" s="1" t="s">
        <v>53</v>
      </c>
      <c r="BG30" s="326" t="s">
        <v>341</v>
      </c>
      <c r="BH30" s="1" t="s">
        <v>959</v>
      </c>
      <c r="BI30" s="1" t="s">
        <v>53</v>
      </c>
      <c r="BJ30" s="1" t="s">
        <v>53</v>
      </c>
      <c r="BK30" s="1" t="s">
        <v>81</v>
      </c>
      <c r="BL30" s="241" t="s">
        <v>50</v>
      </c>
      <c r="BM30" s="1" t="s">
        <v>45</v>
      </c>
      <c r="BN30" s="241" t="s">
        <v>1404</v>
      </c>
      <c r="BO30" s="1" t="s">
        <v>45</v>
      </c>
      <c r="BP30" s="308" t="s">
        <v>1447</v>
      </c>
      <c r="BQ30" s="154"/>
      <c r="BR30" s="154"/>
      <c r="BS30" s="154"/>
      <c r="BT30" s="154"/>
      <c r="BU30" s="154"/>
      <c r="BV30" s="154"/>
    </row>
    <row r="31" spans="1:75" ht="45" x14ac:dyDescent="0.25">
      <c r="A31" s="92" t="s">
        <v>268</v>
      </c>
      <c r="B31" s="100">
        <v>154891.09659999982</v>
      </c>
      <c r="C31" s="100">
        <v>762700.02410000004</v>
      </c>
      <c r="D31" s="139" t="s">
        <v>998</v>
      </c>
      <c r="E31" s="210">
        <v>154881</v>
      </c>
      <c r="F31" s="210">
        <v>762700</v>
      </c>
      <c r="G31" s="85" t="s">
        <v>1006</v>
      </c>
      <c r="H31" s="85" t="s">
        <v>1004</v>
      </c>
      <c r="I31" s="85">
        <v>360</v>
      </c>
      <c r="J31" s="85" t="s">
        <v>1005</v>
      </c>
      <c r="K31" s="85">
        <v>360</v>
      </c>
      <c r="L31" s="23" t="s">
        <v>628</v>
      </c>
      <c r="M31" s="23"/>
      <c r="N31" s="1" t="s">
        <v>81</v>
      </c>
      <c r="O31" s="1">
        <v>5</v>
      </c>
      <c r="P31" s="1">
        <v>12</v>
      </c>
      <c r="Q31" s="1">
        <v>3</v>
      </c>
      <c r="R31" s="1">
        <v>5</v>
      </c>
      <c r="S31" s="1">
        <v>3</v>
      </c>
      <c r="T31" s="1">
        <v>9</v>
      </c>
      <c r="U31" s="1">
        <v>7</v>
      </c>
      <c r="V31" s="1">
        <v>9</v>
      </c>
      <c r="W31" s="1">
        <v>8</v>
      </c>
      <c r="X31" s="1">
        <v>14</v>
      </c>
      <c r="Y31" s="1">
        <f t="shared" si="0"/>
        <v>7.5</v>
      </c>
      <c r="Z31" s="1" t="s">
        <v>47</v>
      </c>
      <c r="AA31" s="1" t="s">
        <v>47</v>
      </c>
      <c r="AB31" s="1" t="s">
        <v>47</v>
      </c>
      <c r="AC31" s="1" t="s">
        <v>552</v>
      </c>
      <c r="AD31" s="1" t="s">
        <v>81</v>
      </c>
      <c r="AE31" s="1" t="s">
        <v>552</v>
      </c>
      <c r="AF31" s="1" t="s">
        <v>43</v>
      </c>
      <c r="AG31" s="1" t="s">
        <v>44</v>
      </c>
      <c r="AH31" s="1" t="s">
        <v>45</v>
      </c>
      <c r="AI31" s="189"/>
      <c r="AJ31" s="189"/>
      <c r="AK31" s="189"/>
      <c r="AL31" s="189"/>
      <c r="AM31" s="189"/>
      <c r="AN31" s="189"/>
      <c r="AO31" s="189"/>
      <c r="AP31" s="189"/>
      <c r="AQ31" s="189"/>
      <c r="AR31" s="189"/>
      <c r="AS31" s="231">
        <v>10</v>
      </c>
      <c r="AT31" s="1" t="s">
        <v>45</v>
      </c>
      <c r="AU31" s="1">
        <v>10</v>
      </c>
      <c r="AV31" s="1" t="s">
        <v>43</v>
      </c>
      <c r="AW31" s="1" t="s">
        <v>43</v>
      </c>
      <c r="AX31" s="1" t="s">
        <v>80</v>
      </c>
      <c r="AY31" s="1" t="s">
        <v>53</v>
      </c>
      <c r="AZ31" s="1" t="s">
        <v>43</v>
      </c>
      <c r="BA31" s="1" t="s">
        <v>43</v>
      </c>
      <c r="BB31" s="1" t="s">
        <v>81</v>
      </c>
      <c r="BC31" s="1" t="s">
        <v>507</v>
      </c>
      <c r="BD31" s="1" t="s">
        <v>45</v>
      </c>
      <c r="BE31" s="1" t="s">
        <v>53</v>
      </c>
      <c r="BF31" s="1" t="s">
        <v>335</v>
      </c>
      <c r="BG31" s="1" t="s">
        <v>53</v>
      </c>
      <c r="BH31" s="1" t="s">
        <v>53</v>
      </c>
      <c r="BI31" s="1" t="s">
        <v>53</v>
      </c>
      <c r="BJ31" s="1" t="s">
        <v>79</v>
      </c>
      <c r="BK31" s="241" t="s">
        <v>80</v>
      </c>
      <c r="BL31" s="241" t="s">
        <v>538</v>
      </c>
      <c r="BM31" s="241" t="s">
        <v>81</v>
      </c>
      <c r="BN31" s="241" t="s">
        <v>63</v>
      </c>
      <c r="BO31" s="1" t="s">
        <v>45</v>
      </c>
      <c r="BP31" s="110" t="s">
        <v>1448</v>
      </c>
    </row>
    <row r="32" spans="1:75" x14ac:dyDescent="0.25">
      <c r="A32" s="92" t="s">
        <v>269</v>
      </c>
      <c r="B32" s="100">
        <v>155387.85369999986</v>
      </c>
      <c r="C32" s="100">
        <v>761800.56870000064</v>
      </c>
      <c r="D32" s="139" t="s">
        <v>866</v>
      </c>
      <c r="E32" s="210">
        <v>155424</v>
      </c>
      <c r="F32" s="210">
        <v>761780</v>
      </c>
      <c r="G32" s="85" t="s">
        <v>872</v>
      </c>
      <c r="H32" s="85" t="s">
        <v>870</v>
      </c>
      <c r="I32" s="85">
        <v>360</v>
      </c>
      <c r="J32" s="85" t="s">
        <v>871</v>
      </c>
      <c r="K32" s="85">
        <v>360</v>
      </c>
      <c r="L32" s="23" t="s">
        <v>869</v>
      </c>
      <c r="M32" s="23" t="s">
        <v>570</v>
      </c>
      <c r="N32" s="1" t="s">
        <v>45</v>
      </c>
      <c r="O32" s="1">
        <v>20</v>
      </c>
      <c r="P32" s="1">
        <v>19</v>
      </c>
      <c r="Q32" s="1">
        <v>13</v>
      </c>
      <c r="R32" s="1">
        <v>12</v>
      </c>
      <c r="S32" s="1">
        <v>9</v>
      </c>
      <c r="T32" s="1">
        <v>9</v>
      </c>
      <c r="U32" s="1">
        <v>14</v>
      </c>
      <c r="V32" s="1">
        <v>9</v>
      </c>
      <c r="W32" s="1">
        <v>10</v>
      </c>
      <c r="X32" s="1">
        <v>16</v>
      </c>
      <c r="Y32" s="1">
        <f t="shared" si="0"/>
        <v>13.1</v>
      </c>
      <c r="Z32" s="1" t="s">
        <v>45</v>
      </c>
      <c r="AA32" s="1" t="s">
        <v>47</v>
      </c>
      <c r="AB32" s="1" t="s">
        <v>43</v>
      </c>
      <c r="AC32" s="1" t="s">
        <v>43</v>
      </c>
      <c r="AD32" s="1" t="s">
        <v>45</v>
      </c>
      <c r="AE32" s="1" t="s">
        <v>552</v>
      </c>
      <c r="AF32" s="1" t="s">
        <v>43</v>
      </c>
      <c r="AG32" s="1" t="s">
        <v>81</v>
      </c>
      <c r="AH32" s="1" t="s">
        <v>45</v>
      </c>
      <c r="AI32" s="189"/>
      <c r="AJ32" s="189"/>
      <c r="AK32" s="189"/>
      <c r="AL32" s="189"/>
      <c r="AM32" s="189"/>
      <c r="AN32" s="189"/>
      <c r="AO32" s="189"/>
      <c r="AP32" s="189"/>
      <c r="AQ32" s="189"/>
      <c r="AR32" s="189"/>
      <c r="AS32" s="231" t="s">
        <v>552</v>
      </c>
      <c r="AT32" s="1" t="s">
        <v>45</v>
      </c>
      <c r="AU32" s="1" t="s">
        <v>552</v>
      </c>
      <c r="AV32" s="1" t="s">
        <v>43</v>
      </c>
      <c r="AW32" s="1" t="s">
        <v>43</v>
      </c>
      <c r="AX32" s="1" t="s">
        <v>81</v>
      </c>
      <c r="AY32" s="1" t="s">
        <v>53</v>
      </c>
      <c r="AZ32" s="1" t="s">
        <v>43</v>
      </c>
      <c r="BA32" s="1" t="s">
        <v>43</v>
      </c>
      <c r="BB32" s="1" t="s">
        <v>81</v>
      </c>
      <c r="BC32" s="1">
        <v>0</v>
      </c>
      <c r="BD32" s="1" t="s">
        <v>44</v>
      </c>
      <c r="BE32" s="1" t="s">
        <v>53</v>
      </c>
      <c r="BF32" s="1" t="s">
        <v>53</v>
      </c>
      <c r="BG32" s="1" t="s">
        <v>53</v>
      </c>
      <c r="BH32" s="1" t="s">
        <v>53</v>
      </c>
      <c r="BI32" s="1" t="s">
        <v>53</v>
      </c>
      <c r="BJ32" s="1" t="s">
        <v>76</v>
      </c>
      <c r="BK32" s="241" t="s">
        <v>81</v>
      </c>
      <c r="BL32" s="241" t="s">
        <v>538</v>
      </c>
      <c r="BM32" s="241" t="s">
        <v>81</v>
      </c>
      <c r="BN32" s="241" t="s">
        <v>63</v>
      </c>
      <c r="BO32" s="241" t="s">
        <v>44</v>
      </c>
      <c r="BP32" s="110" t="s">
        <v>908</v>
      </c>
    </row>
    <row r="33" spans="1:68" ht="60" x14ac:dyDescent="0.25">
      <c r="A33" s="92" t="s">
        <v>270</v>
      </c>
      <c r="B33" s="100">
        <v>154027.4637000002</v>
      </c>
      <c r="C33" s="100">
        <v>762022.32630000077</v>
      </c>
      <c r="D33" s="139" t="s">
        <v>932</v>
      </c>
      <c r="E33" s="210">
        <v>154011</v>
      </c>
      <c r="F33" s="210">
        <v>762002</v>
      </c>
      <c r="G33" s="85" t="s">
        <v>912</v>
      </c>
      <c r="H33" s="85" t="s">
        <v>981</v>
      </c>
      <c r="I33" s="234">
        <v>50</v>
      </c>
      <c r="J33" s="85" t="s">
        <v>982</v>
      </c>
      <c r="K33" s="234">
        <v>275</v>
      </c>
      <c r="L33" s="23" t="s">
        <v>983</v>
      </c>
      <c r="M33" s="23" t="s">
        <v>650</v>
      </c>
      <c r="N33" s="1" t="s">
        <v>81</v>
      </c>
      <c r="O33" s="1">
        <v>7</v>
      </c>
      <c r="P33" s="1">
        <v>7</v>
      </c>
      <c r="Q33" s="1">
        <v>8</v>
      </c>
      <c r="R33" s="1">
        <v>3</v>
      </c>
      <c r="S33" s="1">
        <v>5</v>
      </c>
      <c r="T33" s="1">
        <v>11</v>
      </c>
      <c r="U33" s="1">
        <v>10</v>
      </c>
      <c r="V33" s="1">
        <v>3</v>
      </c>
      <c r="W33" s="1">
        <v>2</v>
      </c>
      <c r="X33" s="1">
        <v>8</v>
      </c>
      <c r="Y33" s="1">
        <f t="shared" si="0"/>
        <v>6.4</v>
      </c>
      <c r="Z33" s="1" t="s">
        <v>45</v>
      </c>
      <c r="AA33" s="1" t="s">
        <v>334</v>
      </c>
      <c r="AB33" s="1" t="s">
        <v>45</v>
      </c>
      <c r="AC33" s="1" t="s">
        <v>552</v>
      </c>
      <c r="AD33" s="1" t="s">
        <v>47</v>
      </c>
      <c r="AE33" s="1" t="s">
        <v>984</v>
      </c>
      <c r="AF33" s="1" t="s">
        <v>43</v>
      </c>
      <c r="AG33" s="1" t="s">
        <v>80</v>
      </c>
      <c r="AH33" s="1" t="s">
        <v>45</v>
      </c>
      <c r="AI33" s="189"/>
      <c r="AJ33" s="189"/>
      <c r="AK33" s="189"/>
      <c r="AL33" s="189"/>
      <c r="AM33" s="189"/>
      <c r="AN33" s="189"/>
      <c r="AO33" s="189"/>
      <c r="AP33" s="189"/>
      <c r="AQ33" s="189"/>
      <c r="AR33" s="189"/>
      <c r="AS33" s="231">
        <v>30</v>
      </c>
      <c r="AT33" s="1" t="s">
        <v>45</v>
      </c>
      <c r="AU33" s="1" t="s">
        <v>576</v>
      </c>
      <c r="AV33" s="1" t="s">
        <v>43</v>
      </c>
      <c r="AW33" s="1" t="s">
        <v>43</v>
      </c>
      <c r="AX33" s="1" t="s">
        <v>45</v>
      </c>
      <c r="AY33" s="1" t="s">
        <v>53</v>
      </c>
      <c r="AZ33" s="1" t="s">
        <v>43</v>
      </c>
      <c r="BA33" s="1" t="s">
        <v>43</v>
      </c>
      <c r="BB33" s="1" t="s">
        <v>541</v>
      </c>
      <c r="BC33" s="1" t="s">
        <v>985</v>
      </c>
      <c r="BD33" s="1" t="s">
        <v>44</v>
      </c>
      <c r="BE33" s="1" t="s">
        <v>53</v>
      </c>
      <c r="BF33" s="1" t="s">
        <v>335</v>
      </c>
      <c r="BG33" s="1" t="s">
        <v>53</v>
      </c>
      <c r="BH33" s="1" t="s">
        <v>945</v>
      </c>
      <c r="BI33" s="1" t="s">
        <v>53</v>
      </c>
      <c r="BJ33" s="1" t="s">
        <v>76</v>
      </c>
      <c r="BK33" s="241" t="s">
        <v>81</v>
      </c>
      <c r="BL33" s="241" t="s">
        <v>538</v>
      </c>
      <c r="BM33" s="241" t="s">
        <v>47</v>
      </c>
      <c r="BN33" s="241" t="s">
        <v>1404</v>
      </c>
      <c r="BO33" s="241" t="s">
        <v>44</v>
      </c>
      <c r="BP33" s="110" t="s">
        <v>986</v>
      </c>
    </row>
    <row r="34" spans="1:68" ht="15.6" customHeight="1" x14ac:dyDescent="0.25">
      <c r="A34" s="92" t="s">
        <v>271</v>
      </c>
      <c r="B34" s="100">
        <v>154486.76570000034</v>
      </c>
      <c r="C34" s="100">
        <v>761702.03079999983</v>
      </c>
      <c r="D34" s="139" t="s">
        <v>866</v>
      </c>
      <c r="E34" s="84"/>
      <c r="F34" s="84"/>
      <c r="G34" s="85" t="s">
        <v>912</v>
      </c>
      <c r="H34" s="85" t="s">
        <v>910</v>
      </c>
      <c r="I34" s="85">
        <v>360</v>
      </c>
      <c r="J34" s="85" t="s">
        <v>911</v>
      </c>
      <c r="K34" s="85">
        <v>630</v>
      </c>
      <c r="L34" s="23" t="s">
        <v>869</v>
      </c>
      <c r="M34" s="23" t="s">
        <v>570</v>
      </c>
      <c r="N34" s="1" t="s">
        <v>45</v>
      </c>
      <c r="O34" s="1">
        <v>12</v>
      </c>
      <c r="P34" s="1">
        <v>9</v>
      </c>
      <c r="Q34" s="1">
        <v>11</v>
      </c>
      <c r="R34" s="1">
        <v>12</v>
      </c>
      <c r="S34" s="1">
        <v>13</v>
      </c>
      <c r="T34" s="1">
        <v>15</v>
      </c>
      <c r="U34" s="1">
        <v>11</v>
      </c>
      <c r="V34" s="1">
        <v>7</v>
      </c>
      <c r="W34" s="1">
        <v>8</v>
      </c>
      <c r="X34" s="1">
        <v>11</v>
      </c>
      <c r="Y34" s="1">
        <f t="shared" si="0"/>
        <v>10.9</v>
      </c>
      <c r="Z34" s="1" t="s">
        <v>45</v>
      </c>
      <c r="AA34" s="1" t="s">
        <v>47</v>
      </c>
      <c r="AB34" s="1" t="s">
        <v>43</v>
      </c>
      <c r="AC34" s="1" t="s">
        <v>43</v>
      </c>
      <c r="AD34" s="1" t="s">
        <v>45</v>
      </c>
      <c r="AE34" s="1" t="s">
        <v>509</v>
      </c>
      <c r="AF34" s="1" t="s">
        <v>43</v>
      </c>
      <c r="AG34" s="1" t="s">
        <v>81</v>
      </c>
      <c r="AH34" s="1" t="s">
        <v>45</v>
      </c>
      <c r="AI34" s="189"/>
      <c r="AJ34" s="189"/>
      <c r="AK34" s="189"/>
      <c r="AL34" s="189"/>
      <c r="AM34" s="189"/>
      <c r="AN34" s="189"/>
      <c r="AO34" s="189"/>
      <c r="AP34" s="189"/>
      <c r="AQ34" s="189"/>
      <c r="AR34" s="189"/>
      <c r="AS34" s="231">
        <v>10</v>
      </c>
      <c r="AT34" s="1" t="s">
        <v>45</v>
      </c>
      <c r="AU34" s="1" t="s">
        <v>552</v>
      </c>
      <c r="AV34" s="1" t="s">
        <v>43</v>
      </c>
      <c r="AW34" s="1" t="s">
        <v>43</v>
      </c>
      <c r="AX34" s="1" t="s">
        <v>81</v>
      </c>
      <c r="AY34" s="1" t="s">
        <v>53</v>
      </c>
      <c r="AZ34" s="1" t="s">
        <v>43</v>
      </c>
      <c r="BA34" s="1" t="s">
        <v>43</v>
      </c>
      <c r="BB34" s="1" t="s">
        <v>81</v>
      </c>
      <c r="BC34" s="1">
        <v>0</v>
      </c>
      <c r="BD34" s="1" t="s">
        <v>44</v>
      </c>
      <c r="BE34" s="1" t="s">
        <v>53</v>
      </c>
      <c r="BF34" s="1" t="s">
        <v>53</v>
      </c>
      <c r="BG34" s="1" t="s">
        <v>53</v>
      </c>
      <c r="BH34" s="1" t="s">
        <v>53</v>
      </c>
      <c r="BI34" s="1" t="s">
        <v>53</v>
      </c>
      <c r="BJ34" s="1" t="s">
        <v>76</v>
      </c>
      <c r="BK34" s="241" t="s">
        <v>81</v>
      </c>
      <c r="BL34" s="241" t="s">
        <v>538</v>
      </c>
      <c r="BM34" s="241" t="s">
        <v>81</v>
      </c>
      <c r="BN34" s="241" t="s">
        <v>63</v>
      </c>
      <c r="BO34" s="241" t="s">
        <v>44</v>
      </c>
      <c r="BP34" s="110" t="s">
        <v>909</v>
      </c>
    </row>
    <row r="35" spans="1:68" x14ac:dyDescent="0.25">
      <c r="A35" s="92" t="s">
        <v>272</v>
      </c>
      <c r="B35" s="100">
        <v>156119.28770000022</v>
      </c>
      <c r="C35" s="100">
        <v>761266.20780000091</v>
      </c>
      <c r="D35" s="100"/>
      <c r="E35" s="84"/>
      <c r="F35" s="84"/>
      <c r="G35" s="85"/>
      <c r="H35" s="85"/>
      <c r="I35" s="85"/>
      <c r="J35" s="85"/>
      <c r="K35" s="85"/>
      <c r="L35" s="23"/>
      <c r="M35" s="23"/>
      <c r="N35" s="1"/>
      <c r="O35" s="1"/>
      <c r="P35" s="1"/>
      <c r="Q35" s="1"/>
      <c r="R35" s="1"/>
      <c r="S35" s="1"/>
      <c r="T35" s="1"/>
      <c r="U35" s="1"/>
      <c r="V35" s="1"/>
      <c r="W35" s="1"/>
      <c r="X35" s="1"/>
      <c r="Y35" s="1">
        <f t="shared" si="0"/>
        <v>0</v>
      </c>
      <c r="Z35" s="1"/>
      <c r="AA35" s="1"/>
      <c r="AB35" s="1"/>
      <c r="AC35" s="1"/>
      <c r="AD35" s="1"/>
      <c r="AE35" s="1"/>
      <c r="AF35" s="1"/>
      <c r="AG35" s="1"/>
      <c r="AH35" s="1"/>
      <c r="AI35" s="189"/>
      <c r="AJ35" s="189"/>
      <c r="AK35" s="189"/>
      <c r="AL35" s="189"/>
      <c r="AM35" s="189"/>
      <c r="AN35" s="189"/>
      <c r="AO35" s="189"/>
      <c r="AP35" s="189"/>
      <c r="AQ35" s="189"/>
      <c r="AR35" s="189"/>
      <c r="AS35" s="231"/>
      <c r="AT35" s="1"/>
      <c r="AU35" s="1"/>
      <c r="AV35" s="1"/>
      <c r="AW35" s="1"/>
      <c r="AX35" s="1"/>
      <c r="AY35" s="1"/>
      <c r="AZ35" s="1"/>
      <c r="BA35" s="1"/>
      <c r="BB35" s="1"/>
      <c r="BC35" s="1"/>
      <c r="BD35" s="1"/>
      <c r="BE35" s="1"/>
      <c r="BF35" s="1"/>
      <c r="BG35" s="1"/>
      <c r="BH35" s="1"/>
      <c r="BI35" s="1"/>
      <c r="BJ35" s="1"/>
      <c r="BK35" s="1"/>
      <c r="BL35" s="1"/>
      <c r="BM35" s="1"/>
      <c r="BN35" s="1"/>
      <c r="BO35" s="1"/>
      <c r="BP35" s="110"/>
    </row>
    <row r="36" spans="1:68" ht="30" x14ac:dyDescent="0.25">
      <c r="A36" s="92" t="s">
        <v>273</v>
      </c>
      <c r="B36" s="100">
        <v>153064.47580000013</v>
      </c>
      <c r="C36" s="100">
        <v>762232.13709999993</v>
      </c>
      <c r="D36" s="100" t="s">
        <v>1041</v>
      </c>
      <c r="E36" s="84"/>
      <c r="F36" s="84"/>
      <c r="G36" s="85" t="s">
        <v>1104</v>
      </c>
      <c r="H36" s="85" t="s">
        <v>1102</v>
      </c>
      <c r="I36" s="85">
        <v>360</v>
      </c>
      <c r="J36" s="85" t="s">
        <v>1103</v>
      </c>
      <c r="K36" s="85">
        <v>360</v>
      </c>
      <c r="L36" s="23" t="s">
        <v>628</v>
      </c>
      <c r="M36" s="23"/>
      <c r="N36" s="1" t="s">
        <v>80</v>
      </c>
      <c r="O36" s="1">
        <v>2</v>
      </c>
      <c r="P36" s="1">
        <v>2</v>
      </c>
      <c r="Q36" s="1">
        <v>3</v>
      </c>
      <c r="R36" s="1">
        <v>2</v>
      </c>
      <c r="S36" s="1">
        <v>3</v>
      </c>
      <c r="T36" s="1">
        <v>8</v>
      </c>
      <c r="U36" s="1">
        <v>7</v>
      </c>
      <c r="V36" s="1">
        <v>4</v>
      </c>
      <c r="W36" s="1">
        <v>3</v>
      </c>
      <c r="X36" s="1">
        <v>2</v>
      </c>
      <c r="Y36" s="1">
        <f t="shared" si="0"/>
        <v>3.6</v>
      </c>
      <c r="Z36" s="1" t="s">
        <v>80</v>
      </c>
      <c r="AA36" s="1" t="s">
        <v>47</v>
      </c>
      <c r="AB36" s="1" t="s">
        <v>43</v>
      </c>
      <c r="AC36" s="1" t="s">
        <v>43</v>
      </c>
      <c r="AD36" s="1" t="s">
        <v>47</v>
      </c>
      <c r="AE36" s="1" t="s">
        <v>967</v>
      </c>
      <c r="AF36" s="1" t="s">
        <v>43</v>
      </c>
      <c r="AG36" s="1" t="s">
        <v>47</v>
      </c>
      <c r="AH36" s="1" t="s">
        <v>45</v>
      </c>
      <c r="AI36" s="189"/>
      <c r="AJ36" s="189"/>
      <c r="AK36" s="189"/>
      <c r="AL36" s="189"/>
      <c r="AM36" s="189"/>
      <c r="AN36" s="189"/>
      <c r="AO36" s="189"/>
      <c r="AP36" s="189"/>
      <c r="AQ36" s="189"/>
      <c r="AR36" s="189"/>
      <c r="AS36" s="231">
        <v>30</v>
      </c>
      <c r="AT36" s="1" t="s">
        <v>45</v>
      </c>
      <c r="AU36" s="1">
        <v>15</v>
      </c>
      <c r="AV36" s="1" t="s">
        <v>43</v>
      </c>
      <c r="AW36" s="1" t="s">
        <v>43</v>
      </c>
      <c r="AX36" s="1" t="s">
        <v>47</v>
      </c>
      <c r="AY36" s="1" t="s">
        <v>53</v>
      </c>
      <c r="AZ36" s="1" t="s">
        <v>43</v>
      </c>
      <c r="BA36" s="1" t="s">
        <v>43</v>
      </c>
      <c r="BB36" s="1" t="s">
        <v>81</v>
      </c>
      <c r="BC36" s="1">
        <v>0</v>
      </c>
      <c r="BD36" s="1" t="s">
        <v>44</v>
      </c>
      <c r="BE36" s="1" t="s">
        <v>53</v>
      </c>
      <c r="BF36" s="1" t="s">
        <v>335</v>
      </c>
      <c r="BG36" s="1" t="s">
        <v>53</v>
      </c>
      <c r="BH36" s="1" t="s">
        <v>53</v>
      </c>
      <c r="BI36" s="1" t="s">
        <v>53</v>
      </c>
      <c r="BJ36" s="1" t="s">
        <v>47</v>
      </c>
      <c r="BK36" s="241" t="s">
        <v>47</v>
      </c>
      <c r="BL36" s="241" t="s">
        <v>538</v>
      </c>
      <c r="BM36" s="241" t="s">
        <v>80</v>
      </c>
      <c r="BN36" s="241" t="s">
        <v>63</v>
      </c>
      <c r="BO36" s="241" t="s">
        <v>44</v>
      </c>
      <c r="BP36" s="110" t="s">
        <v>1105</v>
      </c>
    </row>
    <row r="37" spans="1:68" x14ac:dyDescent="0.25">
      <c r="A37" s="92" t="s">
        <v>274</v>
      </c>
      <c r="B37" s="100">
        <v>156681.10919999983</v>
      </c>
      <c r="C37" s="100">
        <v>760873.38450000063</v>
      </c>
      <c r="D37" s="100"/>
      <c r="E37" s="84"/>
      <c r="F37" s="84"/>
      <c r="G37" s="85"/>
      <c r="H37" s="85"/>
      <c r="I37" s="85"/>
      <c r="J37" s="85"/>
      <c r="K37" s="85"/>
      <c r="L37" s="23"/>
      <c r="M37" s="23"/>
      <c r="N37" s="1"/>
      <c r="O37" s="1"/>
      <c r="P37" s="1"/>
      <c r="Q37" s="1"/>
      <c r="R37" s="1"/>
      <c r="S37" s="1"/>
      <c r="T37" s="1"/>
      <c r="U37" s="1"/>
      <c r="V37" s="1"/>
      <c r="W37" s="1"/>
      <c r="X37" s="1"/>
      <c r="Y37" s="1">
        <f t="shared" si="0"/>
        <v>0</v>
      </c>
      <c r="Z37" s="1"/>
      <c r="AA37" s="1"/>
      <c r="AB37" s="1"/>
      <c r="AC37" s="1"/>
      <c r="AD37" s="1"/>
      <c r="AE37" s="1"/>
      <c r="AF37" s="1"/>
      <c r="AG37" s="1"/>
      <c r="AH37" s="1"/>
      <c r="AI37" s="189"/>
      <c r="AJ37" s="189"/>
      <c r="AK37" s="189"/>
      <c r="AL37" s="189"/>
      <c r="AM37" s="189"/>
      <c r="AN37" s="189"/>
      <c r="AO37" s="189"/>
      <c r="AP37" s="189"/>
      <c r="AQ37" s="189"/>
      <c r="AR37" s="189"/>
      <c r="AS37" s="231"/>
      <c r="AT37" s="1"/>
      <c r="AU37" s="1"/>
      <c r="AV37" s="1"/>
      <c r="AW37" s="1"/>
      <c r="AX37" s="1"/>
      <c r="AY37" s="1"/>
      <c r="AZ37" s="1"/>
      <c r="BA37" s="1"/>
      <c r="BB37" s="1"/>
      <c r="BC37" s="1"/>
      <c r="BD37" s="1"/>
      <c r="BE37" s="1"/>
      <c r="BF37" s="1"/>
      <c r="BG37" s="1"/>
      <c r="BH37" s="1"/>
      <c r="BI37" s="1"/>
      <c r="BJ37" s="1"/>
      <c r="BK37" s="1"/>
      <c r="BL37" s="1"/>
      <c r="BM37" s="1"/>
      <c r="BN37" s="1"/>
      <c r="BO37" s="1"/>
      <c r="BP37" s="110"/>
    </row>
    <row r="38" spans="1:68" ht="60" x14ac:dyDescent="0.25">
      <c r="A38" s="92" t="s">
        <v>275</v>
      </c>
      <c r="B38" s="100">
        <v>154017.65610000025</v>
      </c>
      <c r="C38" s="100">
        <v>761976.54089999944</v>
      </c>
      <c r="D38" s="139" t="s">
        <v>932</v>
      </c>
      <c r="E38" s="210">
        <v>154005</v>
      </c>
      <c r="F38" s="210">
        <v>761974</v>
      </c>
      <c r="G38" s="85" t="s">
        <v>980</v>
      </c>
      <c r="H38" s="85" t="s">
        <v>971</v>
      </c>
      <c r="I38" s="87">
        <v>360</v>
      </c>
      <c r="J38" s="85" t="s">
        <v>970</v>
      </c>
      <c r="K38" s="85">
        <v>360</v>
      </c>
      <c r="L38" s="23" t="s">
        <v>743</v>
      </c>
      <c r="M38" s="23" t="s">
        <v>650</v>
      </c>
      <c r="N38" s="1" t="s">
        <v>44</v>
      </c>
      <c r="O38" s="1">
        <v>3</v>
      </c>
      <c r="P38" s="1">
        <v>4</v>
      </c>
      <c r="Q38" s="1">
        <v>4</v>
      </c>
      <c r="R38" s="1">
        <v>5</v>
      </c>
      <c r="S38" s="1">
        <v>3</v>
      </c>
      <c r="T38" s="1">
        <v>1</v>
      </c>
      <c r="U38" s="1">
        <v>1</v>
      </c>
      <c r="V38" s="1">
        <v>4</v>
      </c>
      <c r="W38" s="1">
        <v>1</v>
      </c>
      <c r="X38" s="1">
        <v>2</v>
      </c>
      <c r="Y38" s="1">
        <f t="shared" si="0"/>
        <v>2.8</v>
      </c>
      <c r="Z38" s="1" t="s">
        <v>44</v>
      </c>
      <c r="AA38" s="1" t="s">
        <v>44</v>
      </c>
      <c r="AB38" s="1" t="s">
        <v>47</v>
      </c>
      <c r="AC38" s="1" t="s">
        <v>552</v>
      </c>
      <c r="AD38" s="1" t="s">
        <v>47</v>
      </c>
      <c r="AE38" s="1" t="s">
        <v>977</v>
      </c>
      <c r="AF38" s="1" t="s">
        <v>43</v>
      </c>
      <c r="AG38" s="1" t="s">
        <v>47</v>
      </c>
      <c r="AH38" s="1" t="s">
        <v>45</v>
      </c>
      <c r="AI38" s="189"/>
      <c r="AJ38" s="189"/>
      <c r="AK38" s="189"/>
      <c r="AL38" s="189"/>
      <c r="AM38" s="189"/>
      <c r="AN38" s="189"/>
      <c r="AO38" s="189"/>
      <c r="AP38" s="189"/>
      <c r="AQ38" s="189"/>
      <c r="AR38" s="189"/>
      <c r="AS38" s="231">
        <v>30</v>
      </c>
      <c r="AT38" s="1" t="s">
        <v>47</v>
      </c>
      <c r="AU38" s="1">
        <v>50</v>
      </c>
      <c r="AV38" s="1" t="s">
        <v>43</v>
      </c>
      <c r="AW38" s="1" t="s">
        <v>43</v>
      </c>
      <c r="AX38" s="1" t="s">
        <v>47</v>
      </c>
      <c r="AY38" s="1" t="s">
        <v>53</v>
      </c>
      <c r="AZ38" s="1" t="s">
        <v>43</v>
      </c>
      <c r="BA38" s="1" t="s">
        <v>43</v>
      </c>
      <c r="BB38" s="1" t="s">
        <v>81</v>
      </c>
      <c r="BC38" s="1">
        <v>0</v>
      </c>
      <c r="BD38" s="1" t="s">
        <v>44</v>
      </c>
      <c r="BE38" s="1" t="s">
        <v>951</v>
      </c>
      <c r="BF38" s="1" t="s">
        <v>335</v>
      </c>
      <c r="BG38" s="1" t="s">
        <v>978</v>
      </c>
      <c r="BH38" s="1" t="s">
        <v>945</v>
      </c>
      <c r="BI38" s="1" t="s">
        <v>53</v>
      </c>
      <c r="BJ38" s="1" t="s">
        <v>76</v>
      </c>
      <c r="BK38" s="241" t="s">
        <v>47</v>
      </c>
      <c r="BL38" s="241" t="s">
        <v>538</v>
      </c>
      <c r="BM38" s="241" t="s">
        <v>44</v>
      </c>
      <c r="BN38" s="241" t="s">
        <v>1404</v>
      </c>
      <c r="BO38" s="241" t="s">
        <v>44</v>
      </c>
      <c r="BP38" s="110" t="s">
        <v>979</v>
      </c>
    </row>
    <row r="39" spans="1:68" ht="60" x14ac:dyDescent="0.25">
      <c r="A39" s="92" t="s">
        <v>276</v>
      </c>
      <c r="B39" s="100">
        <v>154478.38179999962</v>
      </c>
      <c r="C39" s="100">
        <v>762300.43999999948</v>
      </c>
      <c r="D39" s="139" t="s">
        <v>932</v>
      </c>
      <c r="E39" s="210">
        <v>154486</v>
      </c>
      <c r="F39" s="210">
        <v>762299</v>
      </c>
      <c r="G39" s="85" t="s">
        <v>997</v>
      </c>
      <c r="H39" s="85" t="s">
        <v>995</v>
      </c>
      <c r="I39" s="85">
        <v>360</v>
      </c>
      <c r="J39" s="85" t="s">
        <v>996</v>
      </c>
      <c r="K39" s="85">
        <v>360</v>
      </c>
      <c r="L39" s="23" t="s">
        <v>628</v>
      </c>
      <c r="M39" s="23" t="s">
        <v>650</v>
      </c>
      <c r="N39" s="1" t="s">
        <v>47</v>
      </c>
      <c r="O39" s="1">
        <v>7</v>
      </c>
      <c r="P39" s="1">
        <v>5</v>
      </c>
      <c r="Q39" s="1">
        <v>6</v>
      </c>
      <c r="R39" s="1">
        <v>7</v>
      </c>
      <c r="S39" s="1">
        <v>2</v>
      </c>
      <c r="T39" s="1">
        <v>3</v>
      </c>
      <c r="U39" s="1">
        <v>4</v>
      </c>
      <c r="V39" s="1">
        <v>6</v>
      </c>
      <c r="W39" s="1">
        <v>5</v>
      </c>
      <c r="X39" s="1">
        <v>9</v>
      </c>
      <c r="Y39" s="1">
        <f t="shared" si="0"/>
        <v>5.4</v>
      </c>
      <c r="Z39" s="1" t="s">
        <v>44</v>
      </c>
      <c r="AA39" s="1" t="s">
        <v>47</v>
      </c>
      <c r="AB39" s="1" t="s">
        <v>43</v>
      </c>
      <c r="AC39" s="1" t="s">
        <v>43</v>
      </c>
      <c r="AD39" s="1" t="s">
        <v>47</v>
      </c>
      <c r="AE39" s="1" t="s">
        <v>984</v>
      </c>
      <c r="AF39" s="1" t="s">
        <v>43</v>
      </c>
      <c r="AG39" s="1" t="s">
        <v>47</v>
      </c>
      <c r="AH39" s="1" t="s">
        <v>45</v>
      </c>
      <c r="AI39" s="189"/>
      <c r="AJ39" s="189"/>
      <c r="AK39" s="189"/>
      <c r="AL39" s="189"/>
      <c r="AM39" s="189"/>
      <c r="AN39" s="189"/>
      <c r="AO39" s="189"/>
      <c r="AP39" s="189"/>
      <c r="AQ39" s="189"/>
      <c r="AR39" s="189"/>
      <c r="AS39" s="231">
        <v>20</v>
      </c>
      <c r="AT39" s="1" t="s">
        <v>45</v>
      </c>
      <c r="AU39" s="1" t="s">
        <v>576</v>
      </c>
      <c r="AV39" s="1" t="s">
        <v>43</v>
      </c>
      <c r="AW39" s="1" t="s">
        <v>43</v>
      </c>
      <c r="AX39" s="1" t="s">
        <v>47</v>
      </c>
      <c r="AY39" s="1" t="s">
        <v>53</v>
      </c>
      <c r="AZ39" s="1" t="s">
        <v>43</v>
      </c>
      <c r="BA39" s="1" t="s">
        <v>43</v>
      </c>
      <c r="BB39" s="1" t="s">
        <v>81</v>
      </c>
      <c r="BC39" s="1">
        <v>0</v>
      </c>
      <c r="BD39" s="1" t="s">
        <v>44</v>
      </c>
      <c r="BE39" s="1" t="s">
        <v>53</v>
      </c>
      <c r="BF39" s="1" t="s">
        <v>53</v>
      </c>
      <c r="BG39" s="1" t="s">
        <v>53</v>
      </c>
      <c r="BH39" s="1" t="s">
        <v>945</v>
      </c>
      <c r="BI39" s="1" t="s">
        <v>53</v>
      </c>
      <c r="BJ39" s="1" t="s">
        <v>76</v>
      </c>
      <c r="BK39" s="241" t="s">
        <v>47</v>
      </c>
      <c r="BL39" s="241" t="s">
        <v>538</v>
      </c>
      <c r="BM39" s="1" t="s">
        <v>47</v>
      </c>
      <c r="BN39" s="241" t="s">
        <v>1404</v>
      </c>
      <c r="BO39" s="241" t="s">
        <v>44</v>
      </c>
      <c r="BP39" s="273" t="s">
        <v>1449</v>
      </c>
    </row>
    <row r="40" spans="1:68" ht="45" x14ac:dyDescent="0.25">
      <c r="A40" s="92" t="s">
        <v>277</v>
      </c>
      <c r="B40" s="100">
        <v>154761.98849999998</v>
      </c>
      <c r="C40" s="100">
        <v>762732.75159999914</v>
      </c>
      <c r="D40" s="139" t="s">
        <v>998</v>
      </c>
      <c r="E40" s="210">
        <v>154799</v>
      </c>
      <c r="F40" s="210">
        <v>762731</v>
      </c>
      <c r="G40" s="85" t="s">
        <v>1010</v>
      </c>
      <c r="H40" s="85" t="s">
        <v>1008</v>
      </c>
      <c r="I40" s="85">
        <v>360</v>
      </c>
      <c r="J40" s="85" t="s">
        <v>1009</v>
      </c>
      <c r="K40" s="85">
        <v>360</v>
      </c>
      <c r="L40" s="23" t="s">
        <v>743</v>
      </c>
      <c r="M40" s="23"/>
      <c r="N40" s="1" t="s">
        <v>81</v>
      </c>
      <c r="O40" s="1">
        <v>5</v>
      </c>
      <c r="P40" s="1">
        <v>7</v>
      </c>
      <c r="Q40" s="1">
        <v>5</v>
      </c>
      <c r="R40" s="1">
        <v>8</v>
      </c>
      <c r="S40" s="1">
        <v>7</v>
      </c>
      <c r="T40" s="1">
        <v>6</v>
      </c>
      <c r="U40" s="1">
        <v>5</v>
      </c>
      <c r="V40" s="1">
        <v>4</v>
      </c>
      <c r="W40" s="1">
        <v>7</v>
      </c>
      <c r="X40" s="1">
        <v>8</v>
      </c>
      <c r="Y40" s="1">
        <f t="shared" si="0"/>
        <v>6.2</v>
      </c>
      <c r="Z40" s="1" t="s">
        <v>44</v>
      </c>
      <c r="AA40" s="1" t="s">
        <v>47</v>
      </c>
      <c r="AB40" s="1" t="s">
        <v>45</v>
      </c>
      <c r="AC40" s="1" t="s">
        <v>1011</v>
      </c>
      <c r="AD40" s="1" t="s">
        <v>45</v>
      </c>
      <c r="AE40" s="1" t="s">
        <v>1012</v>
      </c>
      <c r="AF40" s="1" t="s">
        <v>43</v>
      </c>
      <c r="AG40" s="1" t="s">
        <v>80</v>
      </c>
      <c r="AH40" s="1" t="s">
        <v>45</v>
      </c>
      <c r="AI40" s="189"/>
      <c r="AJ40" s="189"/>
      <c r="AK40" s="189"/>
      <c r="AL40" s="189"/>
      <c r="AM40" s="189"/>
      <c r="AN40" s="189"/>
      <c r="AO40" s="189"/>
      <c r="AP40" s="189"/>
      <c r="AQ40" s="189"/>
      <c r="AR40" s="189"/>
      <c r="AS40" s="231">
        <v>20</v>
      </c>
      <c r="AT40" s="1" t="s">
        <v>45</v>
      </c>
      <c r="AU40" s="1" t="s">
        <v>552</v>
      </c>
      <c r="AV40" s="1" t="s">
        <v>43</v>
      </c>
      <c r="AW40" s="1" t="s">
        <v>43</v>
      </c>
      <c r="AX40" s="1" t="s">
        <v>47</v>
      </c>
      <c r="AY40" s="1" t="s">
        <v>53</v>
      </c>
      <c r="AZ40" s="1" t="s">
        <v>43</v>
      </c>
      <c r="BA40" s="1" t="s">
        <v>43</v>
      </c>
      <c r="BB40" s="1" t="s">
        <v>81</v>
      </c>
      <c r="BC40" s="1">
        <v>0</v>
      </c>
      <c r="BD40" s="1" t="s">
        <v>47</v>
      </c>
      <c r="BE40" s="1" t="s">
        <v>53</v>
      </c>
      <c r="BF40" s="1" t="s">
        <v>53</v>
      </c>
      <c r="BG40" s="1" t="s">
        <v>53</v>
      </c>
      <c r="BH40" s="1" t="s">
        <v>53</v>
      </c>
      <c r="BI40" s="1" t="s">
        <v>53</v>
      </c>
      <c r="BJ40" s="1" t="s">
        <v>79</v>
      </c>
      <c r="BK40" s="241" t="s">
        <v>47</v>
      </c>
      <c r="BL40" s="241" t="s">
        <v>538</v>
      </c>
      <c r="BM40" s="241" t="s">
        <v>81</v>
      </c>
      <c r="BN40" s="241" t="s">
        <v>63</v>
      </c>
      <c r="BO40" s="241" t="s">
        <v>44</v>
      </c>
      <c r="BP40" s="110" t="s">
        <v>1013</v>
      </c>
    </row>
    <row r="41" spans="1:68" x14ac:dyDescent="0.25">
      <c r="A41" s="92" t="s">
        <v>278</v>
      </c>
      <c r="B41" s="100">
        <v>154399.20710000023</v>
      </c>
      <c r="C41" s="100">
        <v>761821.12839999981</v>
      </c>
      <c r="D41" s="139" t="s">
        <v>866</v>
      </c>
      <c r="E41" s="210">
        <v>154398</v>
      </c>
      <c r="F41" s="210">
        <v>761811</v>
      </c>
      <c r="G41" s="85" t="s">
        <v>913</v>
      </c>
      <c r="H41" s="85" t="s">
        <v>905</v>
      </c>
      <c r="I41" s="85">
        <v>360</v>
      </c>
      <c r="J41" s="85" t="s">
        <v>1477</v>
      </c>
      <c r="K41" s="85">
        <v>360</v>
      </c>
      <c r="L41" s="23" t="s">
        <v>869</v>
      </c>
      <c r="M41" s="23" t="s">
        <v>570</v>
      </c>
      <c r="N41" s="1" t="s">
        <v>45</v>
      </c>
      <c r="O41" s="1">
        <v>12</v>
      </c>
      <c r="P41" s="1">
        <v>16</v>
      </c>
      <c r="Q41" s="1">
        <v>15</v>
      </c>
      <c r="R41" s="1">
        <v>11</v>
      </c>
      <c r="S41" s="1">
        <v>13</v>
      </c>
      <c r="T41" s="1">
        <v>10</v>
      </c>
      <c r="U41" s="1">
        <v>10</v>
      </c>
      <c r="V41" s="1">
        <v>6</v>
      </c>
      <c r="W41" s="1">
        <v>18</v>
      </c>
      <c r="X41" s="1">
        <v>17</v>
      </c>
      <c r="Y41" s="1">
        <f t="shared" si="0"/>
        <v>12.8</v>
      </c>
      <c r="Z41" s="1" t="s">
        <v>45</v>
      </c>
      <c r="AA41" s="1" t="s">
        <v>81</v>
      </c>
      <c r="AB41" s="1" t="s">
        <v>45</v>
      </c>
      <c r="AC41" s="1" t="s">
        <v>906</v>
      </c>
      <c r="AD41" s="1" t="s">
        <v>45</v>
      </c>
      <c r="AE41" s="1">
        <v>0</v>
      </c>
      <c r="AF41" s="1" t="s">
        <v>43</v>
      </c>
      <c r="AG41" s="1" t="s">
        <v>81</v>
      </c>
      <c r="AH41" s="1" t="s">
        <v>45</v>
      </c>
      <c r="AI41" s="189"/>
      <c r="AJ41" s="189"/>
      <c r="AK41" s="189"/>
      <c r="AL41" s="189"/>
      <c r="AM41" s="189"/>
      <c r="AN41" s="189"/>
      <c r="AO41" s="189"/>
      <c r="AP41" s="189"/>
      <c r="AQ41" s="189"/>
      <c r="AR41" s="189"/>
      <c r="AS41" s="231">
        <v>20</v>
      </c>
      <c r="AT41" s="1" t="s">
        <v>45</v>
      </c>
      <c r="AU41" s="1">
        <v>10</v>
      </c>
      <c r="AV41" s="1" t="s">
        <v>43</v>
      </c>
      <c r="AW41" s="1" t="s">
        <v>43</v>
      </c>
      <c r="AX41" s="1" t="s">
        <v>81</v>
      </c>
      <c r="AY41" s="1" t="s">
        <v>53</v>
      </c>
      <c r="AZ41" s="1" t="s">
        <v>43</v>
      </c>
      <c r="BA41" s="1" t="s">
        <v>43</v>
      </c>
      <c r="BB41" s="1" t="s">
        <v>81</v>
      </c>
      <c r="BC41" s="1">
        <v>0</v>
      </c>
      <c r="BD41" s="1" t="s">
        <v>334</v>
      </c>
      <c r="BE41" s="1" t="s">
        <v>53</v>
      </c>
      <c r="BF41" s="1" t="s">
        <v>53</v>
      </c>
      <c r="BG41" s="1" t="s">
        <v>53</v>
      </c>
      <c r="BH41" s="1" t="s">
        <v>53</v>
      </c>
      <c r="BI41" s="1" t="s">
        <v>53</v>
      </c>
      <c r="BJ41" s="1" t="s">
        <v>76</v>
      </c>
      <c r="BK41" s="241" t="s">
        <v>81</v>
      </c>
      <c r="BL41" s="241" t="s">
        <v>538</v>
      </c>
      <c r="BM41" s="241" t="s">
        <v>81</v>
      </c>
      <c r="BN41" s="241" t="s">
        <v>63</v>
      </c>
      <c r="BO41" s="241" t="s">
        <v>80</v>
      </c>
      <c r="BP41" s="110" t="s">
        <v>909</v>
      </c>
    </row>
    <row r="42" spans="1:68" x14ac:dyDescent="0.25">
      <c r="A42" s="92" t="s">
        <v>279</v>
      </c>
      <c r="B42" s="100">
        <v>151999.78340000007</v>
      </c>
      <c r="C42" s="100">
        <v>763618.01270000078</v>
      </c>
      <c r="D42" s="100"/>
      <c r="E42" s="84"/>
      <c r="F42" s="84"/>
      <c r="G42" s="85"/>
      <c r="H42" s="85"/>
      <c r="I42" s="85"/>
      <c r="J42" s="85"/>
      <c r="K42" s="85"/>
      <c r="L42" s="23"/>
      <c r="M42" s="23"/>
      <c r="N42" s="1"/>
      <c r="O42" s="1"/>
      <c r="P42" s="1"/>
      <c r="Q42" s="1"/>
      <c r="R42" s="1"/>
      <c r="S42" s="1"/>
      <c r="T42" s="1"/>
      <c r="U42" s="1"/>
      <c r="V42" s="1"/>
      <c r="W42" s="1"/>
      <c r="X42" s="1"/>
      <c r="Y42" s="1">
        <f t="shared" si="0"/>
        <v>0</v>
      </c>
      <c r="Z42" s="1"/>
      <c r="AA42" s="1"/>
      <c r="AB42" s="1"/>
      <c r="AC42" s="1"/>
      <c r="AD42" s="1"/>
      <c r="AE42" s="1"/>
      <c r="AF42" s="1"/>
      <c r="AG42" s="1"/>
      <c r="AH42" s="1"/>
      <c r="AI42" s="189"/>
      <c r="AJ42" s="189"/>
      <c r="AK42" s="189"/>
      <c r="AL42" s="189"/>
      <c r="AM42" s="189"/>
      <c r="AN42" s="189"/>
      <c r="AO42" s="189"/>
      <c r="AP42" s="189"/>
      <c r="AQ42" s="189"/>
      <c r="AR42" s="189"/>
      <c r="AS42" s="231"/>
      <c r="AT42" s="1"/>
      <c r="AU42" s="1"/>
      <c r="AV42" s="1"/>
      <c r="AW42" s="1"/>
      <c r="AX42" s="1"/>
      <c r="AY42" s="1"/>
      <c r="AZ42" s="1"/>
      <c r="BA42" s="1"/>
      <c r="BB42" s="1"/>
      <c r="BC42" s="1"/>
      <c r="BD42" s="1"/>
      <c r="BE42" s="1"/>
      <c r="BF42" s="1"/>
      <c r="BG42" s="1"/>
      <c r="BH42" s="1"/>
      <c r="BI42" s="1"/>
      <c r="BJ42" s="1"/>
      <c r="BK42" s="215"/>
      <c r="BL42" s="215"/>
      <c r="BM42" s="215"/>
      <c r="BN42" s="215"/>
      <c r="BO42" s="215"/>
    </row>
    <row r="43" spans="1:68" x14ac:dyDescent="0.25">
      <c r="A43" s="92" t="s">
        <v>280</v>
      </c>
      <c r="B43" s="100">
        <v>153369.1492999997</v>
      </c>
      <c r="C43" s="100">
        <v>761758.81340000033</v>
      </c>
      <c r="D43" s="139" t="s">
        <v>932</v>
      </c>
      <c r="E43" s="84"/>
      <c r="F43" s="84"/>
      <c r="G43" s="85" t="s">
        <v>961</v>
      </c>
      <c r="H43" s="85"/>
      <c r="I43" s="85"/>
      <c r="J43" s="85"/>
      <c r="K43" s="85"/>
      <c r="L43" s="23"/>
      <c r="M43" s="23"/>
      <c r="N43" s="1"/>
      <c r="O43" s="1"/>
      <c r="P43" s="1"/>
      <c r="Q43" s="1"/>
      <c r="R43" s="1"/>
      <c r="S43" s="1"/>
      <c r="T43" s="1"/>
      <c r="U43" s="1"/>
      <c r="V43" s="1"/>
      <c r="W43" s="1"/>
      <c r="X43" s="1"/>
      <c r="Y43" s="1">
        <f t="shared" si="0"/>
        <v>0</v>
      </c>
      <c r="Z43" s="1"/>
      <c r="AA43" s="1"/>
      <c r="AB43" s="1"/>
      <c r="AC43" s="1"/>
      <c r="AD43" s="1"/>
      <c r="AE43" s="1"/>
      <c r="AF43" s="1"/>
      <c r="AG43" s="1"/>
      <c r="AH43" s="1"/>
      <c r="AI43" s="189"/>
      <c r="AJ43" s="189"/>
      <c r="AK43" s="189"/>
      <c r="AL43" s="189"/>
      <c r="AM43" s="189"/>
      <c r="AN43" s="189"/>
      <c r="AO43" s="189"/>
      <c r="AP43" s="189"/>
      <c r="AQ43" s="189"/>
      <c r="AR43" s="189"/>
      <c r="AS43" s="231"/>
      <c r="AT43" s="1"/>
      <c r="AU43" s="1"/>
      <c r="AV43" s="1"/>
      <c r="AW43" s="1"/>
      <c r="AX43" s="1"/>
      <c r="AY43" s="1"/>
      <c r="AZ43" s="1"/>
      <c r="BA43" s="1"/>
      <c r="BB43" s="1"/>
      <c r="BC43" s="1"/>
      <c r="BD43" s="1"/>
      <c r="BE43" s="1"/>
      <c r="BF43" s="1"/>
      <c r="BG43" s="1"/>
      <c r="BH43" s="1"/>
      <c r="BI43" s="1"/>
      <c r="BJ43" s="1"/>
      <c r="BK43" s="215"/>
      <c r="BL43" s="215"/>
      <c r="BM43" s="215"/>
      <c r="BN43" s="215"/>
      <c r="BO43" s="215"/>
    </row>
    <row r="44" spans="1:68" x14ac:dyDescent="0.25">
      <c r="N44" t="s">
        <v>44</v>
      </c>
      <c r="Z44" t="s">
        <v>44</v>
      </c>
      <c r="AA44" s="93" t="s">
        <v>44</v>
      </c>
      <c r="AB44" s="93" t="s">
        <v>44</v>
      </c>
      <c r="AD44" t="s">
        <v>44</v>
      </c>
      <c r="AF44" t="s">
        <v>44</v>
      </c>
      <c r="AG44" t="s">
        <v>44</v>
      </c>
      <c r="AH44" t="s">
        <v>44</v>
      </c>
      <c r="AT44" t="s">
        <v>44</v>
      </c>
      <c r="AV44" t="s">
        <v>44</v>
      </c>
      <c r="AX44" t="s">
        <v>44</v>
      </c>
      <c r="AY44" t="s">
        <v>334</v>
      </c>
      <c r="AZ44" t="s">
        <v>44</v>
      </c>
      <c r="BA44" t="s">
        <v>334</v>
      </c>
      <c r="BB44" t="s">
        <v>44</v>
      </c>
      <c r="BD44" t="s">
        <v>44</v>
      </c>
      <c r="BE44" t="s">
        <v>49</v>
      </c>
      <c r="BF44" t="s">
        <v>335</v>
      </c>
      <c r="BG44" t="s">
        <v>335</v>
      </c>
      <c r="BH44" t="s">
        <v>945</v>
      </c>
      <c r="BI44" t="s">
        <v>49</v>
      </c>
      <c r="BJ44" t="s">
        <v>79</v>
      </c>
    </row>
    <row r="45" spans="1:68" x14ac:dyDescent="0.25">
      <c r="N45" t="s">
        <v>80</v>
      </c>
      <c r="Z45" t="s">
        <v>80</v>
      </c>
      <c r="AA45" t="s">
        <v>334</v>
      </c>
      <c r="AB45" t="s">
        <v>47</v>
      </c>
      <c r="AD45" t="s">
        <v>47</v>
      </c>
      <c r="AF45" t="s">
        <v>47</v>
      </c>
      <c r="AG45" t="s">
        <v>80</v>
      </c>
      <c r="AH45" t="s">
        <v>80</v>
      </c>
      <c r="AT45" t="s">
        <v>47</v>
      </c>
      <c r="AV45" t="s">
        <v>47</v>
      </c>
      <c r="AX45" t="s">
        <v>80</v>
      </c>
      <c r="AY45" t="s">
        <v>53</v>
      </c>
      <c r="AZ45" t="s">
        <v>47</v>
      </c>
      <c r="BA45" t="s">
        <v>45</v>
      </c>
      <c r="BB45" t="s">
        <v>541</v>
      </c>
      <c r="BD45" t="s">
        <v>334</v>
      </c>
      <c r="BE45" t="s">
        <v>951</v>
      </c>
      <c r="BF45" t="s">
        <v>336</v>
      </c>
      <c r="BG45" t="s">
        <v>53</v>
      </c>
      <c r="BH45" t="s">
        <v>959</v>
      </c>
      <c r="BI45" t="s">
        <v>53</v>
      </c>
      <c r="BJ45" t="s">
        <v>80</v>
      </c>
    </row>
    <row r="46" spans="1:68" x14ac:dyDescent="0.25">
      <c r="N46" t="s">
        <v>47</v>
      </c>
      <c r="Z46" t="s">
        <v>47</v>
      </c>
      <c r="AA46" t="s">
        <v>47</v>
      </c>
      <c r="AB46" t="s">
        <v>43</v>
      </c>
      <c r="AD46" t="s">
        <v>81</v>
      </c>
      <c r="AF46" t="s">
        <v>45</v>
      </c>
      <c r="AG46" t="s">
        <v>47</v>
      </c>
      <c r="AH46" t="s">
        <v>47</v>
      </c>
      <c r="AT46" t="s">
        <v>53</v>
      </c>
      <c r="AV46" t="s">
        <v>45</v>
      </c>
      <c r="AX46" t="s">
        <v>47</v>
      </c>
      <c r="AY46" t="s">
        <v>45</v>
      </c>
      <c r="AZ46" t="s">
        <v>45</v>
      </c>
      <c r="BA46" t="s">
        <v>43</v>
      </c>
      <c r="BB46" t="s">
        <v>81</v>
      </c>
      <c r="BD46" t="s">
        <v>47</v>
      </c>
      <c r="BE46" t="s">
        <v>53</v>
      </c>
      <c r="BF46" t="s">
        <v>337</v>
      </c>
      <c r="BG46" t="s">
        <v>978</v>
      </c>
      <c r="BH46" t="s">
        <v>53</v>
      </c>
      <c r="BI46" t="s">
        <v>43</v>
      </c>
      <c r="BJ46" t="s">
        <v>47</v>
      </c>
    </row>
    <row r="47" spans="1:68" x14ac:dyDescent="0.25">
      <c r="N47" t="s">
        <v>81</v>
      </c>
      <c r="Z47" t="s">
        <v>45</v>
      </c>
      <c r="AA47" t="s">
        <v>81</v>
      </c>
      <c r="AB47" t="s">
        <v>53</v>
      </c>
      <c r="AD47" t="s">
        <v>43</v>
      </c>
      <c r="AF47" t="s">
        <v>43</v>
      </c>
      <c r="AG47" t="s">
        <v>81</v>
      </c>
      <c r="AH47" t="s">
        <v>45</v>
      </c>
      <c r="AT47" t="s">
        <v>45</v>
      </c>
      <c r="AV47" t="s">
        <v>43</v>
      </c>
      <c r="AX47" t="s">
        <v>81</v>
      </c>
      <c r="AZ47" t="s">
        <v>43</v>
      </c>
      <c r="BD47" t="s">
        <v>45</v>
      </c>
      <c r="BF47" t="s">
        <v>338</v>
      </c>
      <c r="BG47" t="s">
        <v>341</v>
      </c>
      <c r="BH47" t="s">
        <v>335</v>
      </c>
      <c r="BJ47" t="s">
        <v>76</v>
      </c>
    </row>
    <row r="48" spans="1:68" x14ac:dyDescent="0.25">
      <c r="N48" t="s">
        <v>45</v>
      </c>
      <c r="Z48" t="s">
        <v>43</v>
      </c>
      <c r="AA48" t="s">
        <v>45</v>
      </c>
      <c r="AB48" t="s">
        <v>45</v>
      </c>
      <c r="AD48" t="s">
        <v>53</v>
      </c>
      <c r="AG48" t="s">
        <v>45</v>
      </c>
      <c r="AX48" t="s">
        <v>45</v>
      </c>
      <c r="BF48" t="s">
        <v>339</v>
      </c>
      <c r="BH48" t="s">
        <v>43</v>
      </c>
      <c r="BJ48" t="s">
        <v>342</v>
      </c>
    </row>
    <row r="49" spans="30:68" customFormat="1" x14ac:dyDescent="0.25">
      <c r="AD49" t="s">
        <v>45</v>
      </c>
      <c r="AI49" s="242"/>
      <c r="AJ49" s="242"/>
      <c r="AK49" s="242"/>
      <c r="AL49" s="242"/>
      <c r="AM49" s="242"/>
      <c r="AN49" s="242"/>
      <c r="AO49" s="242"/>
      <c r="AP49" s="242"/>
      <c r="AQ49" s="242"/>
      <c r="AR49" s="242"/>
      <c r="AS49" s="96"/>
      <c r="BF49" t="s">
        <v>754</v>
      </c>
      <c r="BJ49" t="s">
        <v>53</v>
      </c>
      <c r="BP49" s="93"/>
    </row>
    <row r="50" spans="30:68" customFormat="1" x14ac:dyDescent="0.25">
      <c r="AI50" s="242"/>
      <c r="AJ50" s="242"/>
      <c r="AK50" s="242"/>
      <c r="AL50" s="242"/>
      <c r="AM50" s="242"/>
      <c r="AN50" s="242"/>
      <c r="AO50" s="242"/>
      <c r="AP50" s="242"/>
      <c r="AQ50" s="242"/>
      <c r="AR50" s="242"/>
      <c r="AS50" s="96"/>
      <c r="BF50" t="s">
        <v>340</v>
      </c>
      <c r="BJ50" t="s">
        <v>43</v>
      </c>
      <c r="BP50" s="93"/>
    </row>
    <row r="51" spans="30:68" customFormat="1" x14ac:dyDescent="0.25">
      <c r="AI51" s="242"/>
      <c r="AJ51" s="242"/>
      <c r="AK51" s="242"/>
      <c r="AL51" s="242"/>
      <c r="AM51" s="242"/>
      <c r="AN51" s="242"/>
      <c r="AO51" s="242"/>
      <c r="AP51" s="242"/>
      <c r="AQ51" s="242"/>
      <c r="AR51" s="242"/>
      <c r="AS51" s="96"/>
      <c r="BF51" t="s">
        <v>53</v>
      </c>
      <c r="BP51" s="93"/>
    </row>
    <row r="52" spans="30:68" x14ac:dyDescent="0.25">
      <c r="BF52" t="s">
        <v>49</v>
      </c>
    </row>
    <row r="53" spans="30:68" x14ac:dyDescent="0.25">
      <c r="BF53" t="s">
        <v>50</v>
      </c>
    </row>
  </sheetData>
  <mergeCells count="9">
    <mergeCell ref="BE3:BI3"/>
    <mergeCell ref="N3:BD3"/>
    <mergeCell ref="BB4:BC4"/>
    <mergeCell ref="E2:F2"/>
    <mergeCell ref="L4:M4"/>
    <mergeCell ref="AT4:AU4"/>
    <mergeCell ref="AV4:AW4"/>
    <mergeCell ref="AD4:AE4"/>
    <mergeCell ref="AB4:AC4"/>
  </mergeCells>
  <dataValidations count="22">
    <dataValidation type="list" allowBlank="1" showInputMessage="1" showErrorMessage="1" sqref="AF7:AF19 AF22:AF43">
      <formula1>$AF$44:$AF$47</formula1>
    </dataValidation>
    <dataValidation type="list" allowBlank="1" showInputMessage="1" showErrorMessage="1" sqref="AV7:AV43">
      <formula1>$AV$44:$AV$47</formula1>
    </dataValidation>
    <dataValidation type="list" allowBlank="1" showInputMessage="1" showErrorMessage="1" sqref="AZ7:AZ43">
      <formula1>$AZ$44:$AZ$47</formula1>
    </dataValidation>
    <dataValidation type="list" allowBlank="1" showInputMessage="1" showErrorMessage="1" sqref="BA7:BA43">
      <formula1>$BA$44:$BA$46</formula1>
    </dataValidation>
    <dataValidation type="list" allowBlank="1" showInputMessage="1" showErrorMessage="1" sqref="BF34 BE7:BE43">
      <formula1>$BE$44:$BE$46</formula1>
    </dataValidation>
    <dataValidation type="list" allowBlank="1" showInputMessage="1" showErrorMessage="1" sqref="AY7:AY43">
      <formula1>$AY$44:$AY$46</formula1>
    </dataValidation>
    <dataValidation type="list" allowBlank="1" showInputMessage="1" showErrorMessage="1" sqref="BI7:BI43">
      <formula1>$BI$44:$BI$46</formula1>
    </dataValidation>
    <dataValidation type="list" allowBlank="1" showInputMessage="1" showErrorMessage="1" sqref="AX7:AX43">
      <formula1>$AX$44:$AX$48</formula1>
    </dataValidation>
    <dataValidation type="list" allowBlank="1" showInputMessage="1" showErrorMessage="1" sqref="BD7:BD43">
      <formula1>$BD$44:$BD$47</formula1>
    </dataValidation>
    <dataValidation type="list" allowBlank="1" showInputMessage="1" showErrorMessage="1" sqref="AD20:AD21 AB7:AB43">
      <formula1>$AB$44:$AB$48</formula1>
    </dataValidation>
    <dataValidation type="list" allowBlank="1" showInputMessage="1" showErrorMessage="1" sqref="AG7:AG43">
      <formula1>$AG$44:$AG$48</formula1>
    </dataValidation>
    <dataValidation type="list" allowBlank="1" showInputMessage="1" showErrorMessage="1" sqref="BJ7:BJ43">
      <formula1>$BJ$44:$BJ$50</formula1>
    </dataValidation>
    <dataValidation type="list" allowBlank="1" showInputMessage="1" showErrorMessage="1" sqref="BF35:BF43 BF7:BF33">
      <formula1>$BF$44:$BF$53</formula1>
    </dataValidation>
    <dataValidation type="list" allowBlank="1" showInputMessage="1" showErrorMessage="1" sqref="BG7:BG43">
      <formula1>$BG$44:$BG$47</formula1>
    </dataValidation>
    <dataValidation type="list" allowBlank="1" showInputMessage="1" showErrorMessage="1" sqref="AA7:AA43">
      <formula1>$AA$44:$AA$48</formula1>
    </dataValidation>
    <dataValidation type="list" allowBlank="1" showInputMessage="1" showErrorMessage="1" sqref="BB7:BB43">
      <formula1>$BB$44:$BB$46</formula1>
    </dataValidation>
    <dataValidation type="list" allowBlank="1" showInputMessage="1" showErrorMessage="1" sqref="N7:N43">
      <formula1>$N$44:$N$48</formula1>
    </dataValidation>
    <dataValidation type="list" allowBlank="1" showInputMessage="1" showErrorMessage="1" sqref="AD7:AD19 AD22:AD43">
      <formula1>$AD$44:$AD$49</formula1>
    </dataValidation>
    <dataValidation type="list" allowBlank="1" showInputMessage="1" showErrorMessage="1" sqref="AT7:AT43">
      <formula1>$AT$44:$AT$47</formula1>
    </dataValidation>
    <dataValidation type="list" allowBlank="1" showInputMessage="1" showErrorMessage="1" sqref="Z7:Z43">
      <formula1>$Z$44:$Z$48</formula1>
    </dataValidation>
    <dataValidation type="list" allowBlank="1" showInputMessage="1" showErrorMessage="1" sqref="AH7:AH43">
      <formula1>$AH$44:$AH$47</formula1>
    </dataValidation>
    <dataValidation type="list" allowBlank="1" showInputMessage="1" showErrorMessage="1" sqref="BH7:BH43">
      <formula1>$BH$44:$BH$48</formula1>
    </dataValidation>
  </dataValidations>
  <pageMargins left="0.7" right="0.7" top="0.75" bottom="0.75" header="0.3" footer="0.3"/>
  <pageSetup paperSize="9" orientation="portrait" horizontalDpi="4294967293"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51"/>
  <sheetViews>
    <sheetView zoomScale="70" zoomScaleNormal="70" workbookViewId="0">
      <pane xSplit="3" ySplit="5" topLeftCell="D6" activePane="bottomRight" state="frozen"/>
      <selection pane="topRight" activeCell="D1" sqref="D1"/>
      <selection pane="bottomLeft" activeCell="A6" sqref="A6"/>
      <selection pane="bottomRight" activeCell="N37" sqref="N37"/>
    </sheetView>
  </sheetViews>
  <sheetFormatPr defaultRowHeight="15" x14ac:dyDescent="0.25"/>
  <cols>
    <col min="1" max="1" width="5.7109375" style="86" customWidth="1"/>
    <col min="2" max="2" width="8.28515625" style="87" customWidth="1"/>
    <col min="3" max="3" width="9.5703125" style="87" customWidth="1"/>
    <col min="4" max="4" width="18.28515625" style="87" customWidth="1"/>
    <col min="5" max="6" width="9.5703125" style="87" customWidth="1"/>
    <col min="7" max="7" width="7.28515625" style="87" customWidth="1"/>
    <col min="8" max="8" width="9.140625" style="87" customWidth="1"/>
    <col min="9" max="9" width="7.140625" style="87" customWidth="1"/>
    <col min="10" max="10" width="9.140625" style="87" customWidth="1"/>
    <col min="11" max="11" width="5.42578125" style="87" customWidth="1"/>
    <col min="12" max="12" width="10.42578125" style="7" customWidth="1"/>
    <col min="13" max="13" width="12.28515625" style="7" customWidth="1"/>
    <col min="14" max="14" width="14.7109375" style="7" customWidth="1"/>
    <col min="15" max="15" width="19.42578125" style="7" customWidth="1"/>
    <col min="17" max="17" width="9.140625" style="154"/>
    <col min="19" max="28" width="3.7109375" customWidth="1"/>
    <col min="30" max="30" width="14" customWidth="1"/>
    <col min="31" max="31" width="13.140625" customWidth="1"/>
    <col min="33" max="33" width="11.140625" customWidth="1"/>
    <col min="37" max="37" width="12.85546875" customWidth="1"/>
    <col min="41" max="41" width="10.140625" customWidth="1"/>
    <col min="42" max="42" width="27.28515625" customWidth="1"/>
    <col min="43" max="43" width="19.42578125" customWidth="1"/>
    <col min="44" max="44" width="22.42578125" customWidth="1"/>
    <col min="45" max="45" width="33.85546875" customWidth="1"/>
    <col min="46" max="46" width="17.28515625" customWidth="1"/>
    <col min="49" max="49" width="12.42578125" customWidth="1"/>
    <col min="50" max="50" width="11.42578125" customWidth="1"/>
    <col min="51" max="51" width="11" customWidth="1"/>
    <col min="52" max="52" width="12.140625" customWidth="1"/>
    <col min="53" max="53" width="11.85546875" customWidth="1"/>
    <col min="54" max="54" width="67.7109375" style="93" customWidth="1"/>
  </cols>
  <sheetData>
    <row r="1" spans="1:54" x14ac:dyDescent="0.25">
      <c r="A1" s="145"/>
      <c r="B1"/>
      <c r="C1"/>
      <c r="D1"/>
      <c r="E1"/>
      <c r="F1"/>
      <c r="G1"/>
      <c r="H1"/>
      <c r="I1"/>
      <c r="J1"/>
      <c r="K1"/>
      <c r="L1"/>
      <c r="M1"/>
      <c r="N1"/>
      <c r="O1"/>
    </row>
    <row r="2" spans="1:54" x14ac:dyDescent="0.25">
      <c r="A2" s="72"/>
      <c r="B2" s="73"/>
      <c r="C2" s="73"/>
      <c r="D2" s="73"/>
      <c r="E2" s="353" t="s">
        <v>93</v>
      </c>
      <c r="F2" s="353"/>
      <c r="G2" s="73"/>
      <c r="H2" s="73"/>
      <c r="I2" s="73"/>
      <c r="J2" s="73"/>
      <c r="K2" s="73"/>
      <c r="L2" s="64"/>
      <c r="M2" s="64"/>
      <c r="N2" s="354" t="s">
        <v>306</v>
      </c>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5" t="s">
        <v>364</v>
      </c>
      <c r="AN2" s="355"/>
      <c r="AO2" s="355"/>
      <c r="AP2" s="355"/>
      <c r="AQ2" s="355"/>
      <c r="AR2" s="356" t="s">
        <v>309</v>
      </c>
      <c r="AS2" s="356"/>
      <c r="AT2" s="356"/>
      <c r="AU2" s="356"/>
      <c r="AV2" s="356"/>
      <c r="AW2" s="256"/>
      <c r="AX2" s="256"/>
      <c r="AY2" s="256"/>
      <c r="AZ2" s="256"/>
      <c r="BA2" s="256"/>
    </row>
    <row r="3" spans="1:54" ht="41.1" customHeight="1" x14ac:dyDescent="0.25">
      <c r="A3" s="75" t="s">
        <v>37</v>
      </c>
      <c r="B3" s="76" t="s">
        <v>1</v>
      </c>
      <c r="C3" s="76" t="s">
        <v>0</v>
      </c>
      <c r="D3" s="76"/>
      <c r="E3" s="77" t="s">
        <v>1</v>
      </c>
      <c r="F3" s="77" t="s">
        <v>0</v>
      </c>
      <c r="G3" s="78" t="s">
        <v>36</v>
      </c>
      <c r="H3" s="146" t="s">
        <v>84</v>
      </c>
      <c r="I3" s="146" t="s">
        <v>86</v>
      </c>
      <c r="J3" s="146" t="s">
        <v>85</v>
      </c>
      <c r="K3" s="147" t="s">
        <v>87</v>
      </c>
      <c r="L3" s="357" t="s">
        <v>56</v>
      </c>
      <c r="M3" s="357"/>
      <c r="N3" s="14" t="s">
        <v>696</v>
      </c>
      <c r="O3" s="393" t="s">
        <v>726</v>
      </c>
      <c r="P3" s="394"/>
      <c r="Q3" s="393" t="s">
        <v>727</v>
      </c>
      <c r="R3" s="394"/>
      <c r="S3" s="8" t="s">
        <v>39</v>
      </c>
      <c r="T3" s="8"/>
      <c r="U3" s="8"/>
      <c r="V3" s="8"/>
      <c r="W3" s="8"/>
      <c r="X3" s="8"/>
      <c r="Y3" s="8"/>
      <c r="Z3" s="8"/>
      <c r="AA3" s="8"/>
      <c r="AB3" s="8"/>
      <c r="AC3" s="8"/>
      <c r="AD3" s="335" t="s">
        <v>347</v>
      </c>
      <c r="AE3" s="148" t="s">
        <v>350</v>
      </c>
      <c r="AF3" s="148" t="s">
        <v>352</v>
      </c>
      <c r="AG3" s="148" t="s">
        <v>353</v>
      </c>
      <c r="AH3" s="148" t="s">
        <v>354</v>
      </c>
      <c r="AI3" s="148" t="s">
        <v>355</v>
      </c>
      <c r="AJ3" s="148" t="s">
        <v>356</v>
      </c>
      <c r="AK3" s="148" t="s">
        <v>357</v>
      </c>
      <c r="AL3" s="148" t="s">
        <v>69</v>
      </c>
      <c r="AM3" s="149" t="s">
        <v>365</v>
      </c>
      <c r="AN3" s="150" t="s">
        <v>366</v>
      </c>
      <c r="AO3" s="150" t="s">
        <v>367</v>
      </c>
      <c r="AP3" s="47" t="s">
        <v>368</v>
      </c>
      <c r="AQ3" s="2" t="s">
        <v>310</v>
      </c>
      <c r="AR3" s="5" t="s">
        <v>3</v>
      </c>
      <c r="AS3" s="151" t="s">
        <v>373</v>
      </c>
      <c r="AT3" s="2" t="s">
        <v>375</v>
      </c>
      <c r="AU3" s="2" t="s">
        <v>310</v>
      </c>
      <c r="AV3" s="152" t="s">
        <v>379</v>
      </c>
      <c r="AW3" s="152"/>
      <c r="AX3" s="257"/>
      <c r="AY3" s="257"/>
      <c r="AZ3" s="257"/>
      <c r="BA3" s="257"/>
    </row>
    <row r="4" spans="1:54" ht="14.45" customHeight="1" x14ac:dyDescent="0.25">
      <c r="A4" s="75"/>
      <c r="B4" s="76"/>
      <c r="C4" s="76"/>
      <c r="D4" s="76" t="s">
        <v>767</v>
      </c>
      <c r="E4" s="76"/>
      <c r="F4" s="76"/>
      <c r="G4" s="78"/>
      <c r="H4" s="78"/>
      <c r="I4" s="78"/>
      <c r="J4" s="78"/>
      <c r="K4" s="78"/>
      <c r="L4" s="38" t="s">
        <v>54</v>
      </c>
      <c r="M4" s="38" t="s">
        <v>55</v>
      </c>
      <c r="N4" s="21" t="s">
        <v>344</v>
      </c>
      <c r="O4" s="21" t="s">
        <v>348</v>
      </c>
      <c r="P4" s="24" t="s">
        <v>61</v>
      </c>
      <c r="Q4" s="21" t="s">
        <v>348</v>
      </c>
      <c r="R4" s="24" t="s">
        <v>60</v>
      </c>
      <c r="S4" s="25">
        <v>1</v>
      </c>
      <c r="T4" s="25">
        <v>2</v>
      </c>
      <c r="U4" s="25">
        <v>3</v>
      </c>
      <c r="V4" s="25">
        <v>4</v>
      </c>
      <c r="W4" s="25">
        <v>5</v>
      </c>
      <c r="X4" s="25">
        <v>6</v>
      </c>
      <c r="Y4" s="25">
        <v>7</v>
      </c>
      <c r="Z4" s="25">
        <v>8</v>
      </c>
      <c r="AA4" s="26">
        <v>9</v>
      </c>
      <c r="AB4" s="26">
        <v>10</v>
      </c>
      <c r="AC4" s="24" t="s">
        <v>38</v>
      </c>
      <c r="AD4" s="153" t="s">
        <v>349</v>
      </c>
      <c r="AE4" s="153" t="s">
        <v>351</v>
      </c>
      <c r="AF4" s="110" t="s">
        <v>358</v>
      </c>
      <c r="AG4" s="21" t="s">
        <v>40</v>
      </c>
      <c r="AH4" s="110" t="s">
        <v>359</v>
      </c>
      <c r="AI4" s="110" t="s">
        <v>360</v>
      </c>
      <c r="AJ4" s="110" t="s">
        <v>361</v>
      </c>
      <c r="AK4" s="110" t="s">
        <v>362</v>
      </c>
      <c r="AL4" s="110" t="s">
        <v>363</v>
      </c>
      <c r="AM4" s="110" t="s">
        <v>698</v>
      </c>
      <c r="AN4" s="21" t="s">
        <v>26</v>
      </c>
      <c r="AO4" s="110" t="s">
        <v>369</v>
      </c>
      <c r="AP4" s="110" t="s">
        <v>678</v>
      </c>
      <c r="AQ4" s="153" t="s">
        <v>372</v>
      </c>
      <c r="AR4" s="4" t="s">
        <v>4</v>
      </c>
      <c r="AS4" s="2" t="s">
        <v>374</v>
      </c>
      <c r="AT4" s="110" t="s">
        <v>382</v>
      </c>
      <c r="AU4" s="110" t="s">
        <v>377</v>
      </c>
      <c r="AV4" s="110" t="s">
        <v>380</v>
      </c>
      <c r="AW4" s="258" t="s">
        <v>88</v>
      </c>
      <c r="AX4" s="278" t="s">
        <v>89</v>
      </c>
      <c r="AY4" s="258" t="s">
        <v>75</v>
      </c>
      <c r="AZ4" s="258" t="s">
        <v>90</v>
      </c>
      <c r="BA4" s="258" t="s">
        <v>91</v>
      </c>
      <c r="BB4" s="258" t="s">
        <v>1418</v>
      </c>
    </row>
    <row r="5" spans="1:54" s="96" customFormat="1" x14ac:dyDescent="0.25">
      <c r="A5" s="81"/>
      <c r="B5" s="82" t="s">
        <v>94</v>
      </c>
      <c r="C5" s="82"/>
      <c r="D5" s="82"/>
      <c r="E5" s="82"/>
      <c r="F5" s="82"/>
      <c r="G5" s="83"/>
      <c r="H5" s="83"/>
      <c r="I5" s="83"/>
      <c r="J5" s="83"/>
      <c r="K5" s="83"/>
      <c r="L5" s="55"/>
      <c r="M5" s="55"/>
      <c r="N5" s="53" t="s">
        <v>73</v>
      </c>
      <c r="O5" s="52" t="s">
        <v>73</v>
      </c>
      <c r="P5" s="52" t="s">
        <v>73</v>
      </c>
      <c r="Q5" s="52" t="s">
        <v>73</v>
      </c>
      <c r="R5" s="52" t="s">
        <v>73</v>
      </c>
      <c r="S5" s="56"/>
      <c r="T5" s="56"/>
      <c r="U5" s="56"/>
      <c r="V5" s="56"/>
      <c r="W5" s="56"/>
      <c r="X5" s="56"/>
      <c r="Y5" s="56"/>
      <c r="Z5" s="56"/>
      <c r="AA5" s="57"/>
      <c r="AB5" s="57"/>
      <c r="AC5" s="52"/>
      <c r="AD5" s="3" t="s">
        <v>73</v>
      </c>
      <c r="AE5" s="3" t="s">
        <v>73</v>
      </c>
      <c r="AF5" s="3" t="s">
        <v>73</v>
      </c>
      <c r="AG5" s="53" t="s">
        <v>73</v>
      </c>
      <c r="AH5" s="3" t="s">
        <v>73</v>
      </c>
      <c r="AI5" s="3" t="s">
        <v>72</v>
      </c>
      <c r="AJ5" s="3" t="s">
        <v>72</v>
      </c>
      <c r="AK5" s="3" t="s">
        <v>72</v>
      </c>
      <c r="AL5" s="3" t="s">
        <v>74</v>
      </c>
      <c r="AM5" s="52" t="s">
        <v>73</v>
      </c>
      <c r="AN5" s="52" t="s">
        <v>73</v>
      </c>
      <c r="AO5" s="52" t="s">
        <v>73</v>
      </c>
      <c r="AP5" s="52" t="s">
        <v>73</v>
      </c>
      <c r="AQ5" s="3" t="s">
        <v>376</v>
      </c>
      <c r="AR5" s="3" t="s">
        <v>73</v>
      </c>
      <c r="AS5" s="3" t="s">
        <v>73</v>
      </c>
      <c r="AT5" s="3" t="s">
        <v>73</v>
      </c>
      <c r="AU5" s="3" t="s">
        <v>376</v>
      </c>
      <c r="AV5" s="3"/>
      <c r="AW5" s="3"/>
      <c r="AX5" s="279"/>
      <c r="AY5" s="3"/>
      <c r="AZ5" s="3"/>
      <c r="BA5" s="3"/>
      <c r="BB5" s="272"/>
    </row>
    <row r="6" spans="1:54" x14ac:dyDescent="0.25">
      <c r="A6" s="138" t="s">
        <v>133</v>
      </c>
      <c r="B6" s="139">
        <v>152605.48919999972</v>
      </c>
      <c r="C6" s="139">
        <v>763319.67600000091</v>
      </c>
      <c r="D6" s="139"/>
      <c r="E6" s="84"/>
      <c r="F6" s="84"/>
      <c r="G6" s="85"/>
      <c r="H6" s="85"/>
      <c r="I6" s="85"/>
      <c r="J6" s="85"/>
      <c r="K6" s="85"/>
      <c r="L6" s="23"/>
      <c r="M6" s="23"/>
      <c r="N6" s="23"/>
      <c r="O6" s="23"/>
      <c r="P6" s="23"/>
      <c r="Q6" s="70"/>
      <c r="R6" s="23"/>
      <c r="S6" s="23"/>
      <c r="T6" s="23"/>
      <c r="U6" s="23"/>
      <c r="V6" s="23"/>
      <c r="W6" s="23"/>
      <c r="X6" s="23"/>
      <c r="Y6" s="23"/>
      <c r="Z6" s="23"/>
      <c r="AA6" s="23"/>
      <c r="AB6" s="23"/>
      <c r="AC6" s="23">
        <f>SUM(S6:AB6)/10</f>
        <v>0</v>
      </c>
      <c r="AD6" s="1"/>
      <c r="AE6" s="1"/>
      <c r="AF6" s="1"/>
      <c r="AG6" s="23"/>
      <c r="AH6" s="1"/>
      <c r="AI6" s="1"/>
      <c r="AJ6" s="1"/>
      <c r="AK6" s="1"/>
      <c r="AL6" s="1"/>
      <c r="AM6" s="1"/>
      <c r="AN6" s="23"/>
      <c r="AO6" s="1"/>
      <c r="AP6" s="1"/>
      <c r="AQ6" s="1"/>
      <c r="AR6" s="1"/>
      <c r="AS6" s="1"/>
      <c r="AT6" s="1"/>
      <c r="AU6" s="1"/>
      <c r="AV6" s="1"/>
      <c r="AW6" s="1"/>
      <c r="AX6" s="280"/>
      <c r="AY6" s="1"/>
      <c r="AZ6" s="1"/>
      <c r="BA6" s="1"/>
      <c r="BB6" s="110"/>
    </row>
    <row r="7" spans="1:54" x14ac:dyDescent="0.25">
      <c r="A7" s="138" t="s">
        <v>134</v>
      </c>
      <c r="B7" s="139">
        <v>153557.87980000023</v>
      </c>
      <c r="C7" s="139">
        <v>762656.41300000064</v>
      </c>
      <c r="D7" s="139"/>
      <c r="E7" s="84"/>
      <c r="F7" s="84"/>
      <c r="G7" s="85"/>
      <c r="H7" s="85"/>
      <c r="I7" s="85"/>
      <c r="J7" s="85"/>
      <c r="K7" s="85"/>
      <c r="L7" s="23"/>
      <c r="M7" s="23"/>
      <c r="N7" s="23"/>
      <c r="O7" s="23"/>
      <c r="P7" s="23"/>
      <c r="Q7" s="70"/>
      <c r="R7" s="23"/>
      <c r="S7" s="23"/>
      <c r="T7" s="23"/>
      <c r="U7" s="23"/>
      <c r="V7" s="23"/>
      <c r="W7" s="23"/>
      <c r="X7" s="23"/>
      <c r="Y7" s="23"/>
      <c r="Z7" s="23"/>
      <c r="AA7" s="23"/>
      <c r="AB7" s="23"/>
      <c r="AC7" s="23">
        <f t="shared" ref="AC7:AC43" si="0">SUM(S7:AB7)/10</f>
        <v>0</v>
      </c>
      <c r="AD7" s="1"/>
      <c r="AE7" s="1"/>
      <c r="AF7" s="1"/>
      <c r="AG7" s="23"/>
      <c r="AH7" s="1"/>
      <c r="AI7" s="1"/>
      <c r="AJ7" s="1"/>
      <c r="AK7" s="1"/>
      <c r="AL7" s="1"/>
      <c r="AM7" s="1"/>
      <c r="AN7" s="23"/>
      <c r="AO7" s="1"/>
      <c r="AP7" s="1"/>
      <c r="AQ7" s="1"/>
      <c r="AR7" s="1"/>
      <c r="AS7" s="1"/>
      <c r="AT7" s="1"/>
      <c r="AU7" s="1"/>
      <c r="AV7" s="1"/>
      <c r="AW7" s="1"/>
      <c r="AX7" s="280"/>
      <c r="AY7" s="1"/>
      <c r="AZ7" s="1"/>
      <c r="BA7" s="1"/>
      <c r="BB7" s="110"/>
    </row>
    <row r="8" spans="1:54" ht="45" x14ac:dyDescent="0.25">
      <c r="A8" s="138" t="s">
        <v>135</v>
      </c>
      <c r="B8" s="139">
        <v>153384.64529999997</v>
      </c>
      <c r="C8" s="139">
        <v>763278.78150000051</v>
      </c>
      <c r="D8" s="139" t="s">
        <v>772</v>
      </c>
      <c r="E8" s="234">
        <v>153392</v>
      </c>
      <c r="F8" s="234">
        <v>763291</v>
      </c>
      <c r="G8" s="85" t="s">
        <v>804</v>
      </c>
      <c r="H8" s="85" t="s">
        <v>805</v>
      </c>
      <c r="I8" s="85">
        <v>360</v>
      </c>
      <c r="J8" s="85" t="s">
        <v>806</v>
      </c>
      <c r="K8" s="85">
        <v>360</v>
      </c>
      <c r="L8" s="23" t="s">
        <v>779</v>
      </c>
      <c r="M8" s="23"/>
      <c r="N8" s="23" t="s">
        <v>80</v>
      </c>
      <c r="O8" s="23" t="s">
        <v>43</v>
      </c>
      <c r="P8" s="23" t="s">
        <v>807</v>
      </c>
      <c r="Q8" s="70" t="s">
        <v>53</v>
      </c>
      <c r="R8" s="23" t="s">
        <v>808</v>
      </c>
      <c r="S8" s="23">
        <v>5</v>
      </c>
      <c r="T8" s="23">
        <v>6</v>
      </c>
      <c r="U8" s="23">
        <v>5</v>
      </c>
      <c r="V8" s="23">
        <v>6</v>
      </c>
      <c r="W8" s="23">
        <v>5</v>
      </c>
      <c r="X8" s="23">
        <v>5</v>
      </c>
      <c r="Y8" s="23">
        <v>8</v>
      </c>
      <c r="Z8" s="23">
        <v>2</v>
      </c>
      <c r="AA8" s="23">
        <v>5</v>
      </c>
      <c r="AB8" s="23">
        <v>6</v>
      </c>
      <c r="AC8" s="23">
        <f t="shared" si="0"/>
        <v>5.3</v>
      </c>
      <c r="AD8" s="1" t="s">
        <v>43</v>
      </c>
      <c r="AE8" s="1" t="s">
        <v>43</v>
      </c>
      <c r="AF8" s="1" t="s">
        <v>43</v>
      </c>
      <c r="AG8" s="23" t="s">
        <v>43</v>
      </c>
      <c r="AH8" s="1" t="s">
        <v>43</v>
      </c>
      <c r="AI8" s="1" t="s">
        <v>53</v>
      </c>
      <c r="AJ8" s="1" t="s">
        <v>334</v>
      </c>
      <c r="AK8" s="1" t="s">
        <v>81</v>
      </c>
      <c r="AL8" s="1" t="s">
        <v>44</v>
      </c>
      <c r="AM8" s="1" t="s">
        <v>43</v>
      </c>
      <c r="AN8" s="23" t="s">
        <v>53</v>
      </c>
      <c r="AO8" s="1" t="s">
        <v>53</v>
      </c>
      <c r="AP8" s="1" t="s">
        <v>51</v>
      </c>
      <c r="AQ8" s="1" t="s">
        <v>43</v>
      </c>
      <c r="AR8" s="1" t="s">
        <v>53</v>
      </c>
      <c r="AS8" s="1" t="s">
        <v>44</v>
      </c>
      <c r="AT8" s="1" t="s">
        <v>53</v>
      </c>
      <c r="AU8" s="1" t="s">
        <v>43</v>
      </c>
      <c r="AV8" s="1" t="s">
        <v>43</v>
      </c>
      <c r="AW8" s="241" t="s">
        <v>47</v>
      </c>
      <c r="AX8" s="281" t="s">
        <v>538</v>
      </c>
      <c r="AY8" s="241" t="s">
        <v>44</v>
      </c>
      <c r="AZ8" s="1" t="s">
        <v>51</v>
      </c>
      <c r="BA8" s="1" t="s">
        <v>44</v>
      </c>
      <c r="BB8" s="110" t="s">
        <v>811</v>
      </c>
    </row>
    <row r="9" spans="1:54" x14ac:dyDescent="0.25">
      <c r="A9" s="138" t="s">
        <v>136</v>
      </c>
      <c r="B9" s="139">
        <v>153447.33700000029</v>
      </c>
      <c r="C9" s="139">
        <v>763496.54199999943</v>
      </c>
      <c r="D9" s="139" t="s">
        <v>772</v>
      </c>
      <c r="E9" s="210">
        <v>153425</v>
      </c>
      <c r="F9" s="234">
        <v>763505</v>
      </c>
      <c r="G9" s="85" t="s">
        <v>788</v>
      </c>
      <c r="H9" s="85" t="s">
        <v>786</v>
      </c>
      <c r="I9" s="234">
        <v>310</v>
      </c>
      <c r="J9" s="85" t="s">
        <v>787</v>
      </c>
      <c r="K9" s="234">
        <v>270</v>
      </c>
      <c r="L9" s="23" t="s">
        <v>779</v>
      </c>
      <c r="M9" s="23"/>
      <c r="N9" s="23" t="s">
        <v>44</v>
      </c>
      <c r="O9" s="23" t="s">
        <v>44</v>
      </c>
      <c r="P9" s="23">
        <v>70</v>
      </c>
      <c r="Q9" s="70" t="s">
        <v>44</v>
      </c>
      <c r="R9" s="23">
        <v>40</v>
      </c>
      <c r="S9" s="23">
        <v>8</v>
      </c>
      <c r="T9" s="23">
        <v>9</v>
      </c>
      <c r="U9" s="23">
        <v>12</v>
      </c>
      <c r="V9" s="23">
        <v>9</v>
      </c>
      <c r="W9" s="23">
        <v>11</v>
      </c>
      <c r="X9" s="23">
        <v>9</v>
      </c>
      <c r="Y9" s="23">
        <v>6</v>
      </c>
      <c r="Z9" s="23">
        <v>7</v>
      </c>
      <c r="AA9" s="23">
        <v>10</v>
      </c>
      <c r="AB9" s="23">
        <v>6</v>
      </c>
      <c r="AC9" s="23">
        <f t="shared" si="0"/>
        <v>8.6999999999999993</v>
      </c>
      <c r="AD9" s="1" t="s">
        <v>44</v>
      </c>
      <c r="AE9" s="1" t="s">
        <v>47</v>
      </c>
      <c r="AF9" s="1" t="s">
        <v>44</v>
      </c>
      <c r="AG9" s="23" t="s">
        <v>43</v>
      </c>
      <c r="AH9" s="1" t="s">
        <v>43</v>
      </c>
      <c r="AI9" s="1" t="s">
        <v>53</v>
      </c>
      <c r="AJ9" s="1" t="s">
        <v>47</v>
      </c>
      <c r="AK9" s="1" t="s">
        <v>81</v>
      </c>
      <c r="AL9" s="1" t="s">
        <v>44</v>
      </c>
      <c r="AM9" s="1" t="s">
        <v>51</v>
      </c>
      <c r="AN9" s="23" t="s">
        <v>53</v>
      </c>
      <c r="AO9" s="1" t="s">
        <v>53</v>
      </c>
      <c r="AP9" s="1" t="s">
        <v>53</v>
      </c>
      <c r="AQ9" s="1" t="s">
        <v>51</v>
      </c>
      <c r="AR9" s="1" t="s">
        <v>53</v>
      </c>
      <c r="AS9" s="1" t="s">
        <v>44</v>
      </c>
      <c r="AT9" s="1" t="s">
        <v>53</v>
      </c>
      <c r="AU9" s="1" t="s">
        <v>80</v>
      </c>
      <c r="AV9" s="1" t="s">
        <v>43</v>
      </c>
      <c r="AW9" s="241" t="s">
        <v>47</v>
      </c>
      <c r="AX9" s="281" t="s">
        <v>538</v>
      </c>
      <c r="AY9" s="241" t="s">
        <v>44</v>
      </c>
      <c r="AZ9" s="1" t="s">
        <v>51</v>
      </c>
      <c r="BA9" s="1" t="s">
        <v>44</v>
      </c>
      <c r="BB9" s="110" t="s">
        <v>789</v>
      </c>
    </row>
    <row r="10" spans="1:54" x14ac:dyDescent="0.25">
      <c r="A10" s="138" t="s">
        <v>137</v>
      </c>
      <c r="B10" s="139">
        <v>152339.12110000011</v>
      </c>
      <c r="C10" s="139">
        <v>763141.13560000062</v>
      </c>
      <c r="D10" s="139"/>
      <c r="E10" s="84"/>
      <c r="F10" s="84"/>
      <c r="G10" s="85"/>
      <c r="H10" s="85"/>
      <c r="I10" s="85"/>
      <c r="J10" s="85"/>
      <c r="K10" s="85"/>
      <c r="L10" s="23"/>
      <c r="M10" s="23"/>
      <c r="N10" s="23"/>
      <c r="O10" s="23"/>
      <c r="P10" s="23"/>
      <c r="Q10" s="70"/>
      <c r="R10" s="23"/>
      <c r="S10" s="23"/>
      <c r="T10" s="23"/>
      <c r="U10" s="23"/>
      <c r="V10" s="23"/>
      <c r="W10" s="23"/>
      <c r="X10" s="23"/>
      <c r="Y10" s="23"/>
      <c r="Z10" s="23"/>
      <c r="AA10" s="23"/>
      <c r="AB10" s="23"/>
      <c r="AC10" s="23">
        <f t="shared" si="0"/>
        <v>0</v>
      </c>
      <c r="AD10" s="1"/>
      <c r="AE10" s="1"/>
      <c r="AF10" s="1"/>
      <c r="AG10" s="23"/>
      <c r="AH10" s="1"/>
      <c r="AI10" s="1"/>
      <c r="AJ10" s="1"/>
      <c r="AK10" s="1"/>
      <c r="AL10" s="1"/>
      <c r="AM10" s="1"/>
      <c r="AN10" s="23"/>
      <c r="AO10" s="1"/>
      <c r="AP10" s="1"/>
      <c r="AQ10" s="1"/>
      <c r="AR10" s="1"/>
      <c r="AS10" s="1"/>
      <c r="AT10" s="1"/>
      <c r="AU10" s="1"/>
      <c r="AV10" s="1"/>
      <c r="AW10" s="1"/>
      <c r="AX10" s="280"/>
      <c r="AY10" s="1"/>
      <c r="AZ10" s="1"/>
      <c r="BA10" s="1"/>
      <c r="BB10" s="110"/>
    </row>
    <row r="11" spans="1:54" x14ac:dyDescent="0.25">
      <c r="A11" s="138" t="s">
        <v>138</v>
      </c>
      <c r="B11" s="139">
        <v>152555.48469999991</v>
      </c>
      <c r="C11" s="139">
        <v>763463.58359999955</v>
      </c>
      <c r="D11" s="139"/>
      <c r="E11" s="84"/>
      <c r="F11" s="84"/>
      <c r="G11" s="85"/>
      <c r="H11" s="85"/>
      <c r="I11" s="85"/>
      <c r="J11" s="85"/>
      <c r="K11" s="85"/>
      <c r="L11" s="23"/>
      <c r="M11" s="23"/>
      <c r="N11" s="23"/>
      <c r="O11" s="23"/>
      <c r="P11" s="23"/>
      <c r="Q11" s="70"/>
      <c r="R11" s="23"/>
      <c r="S11" s="23"/>
      <c r="T11" s="23"/>
      <c r="U11" s="23"/>
      <c r="V11" s="23"/>
      <c r="W11" s="23"/>
      <c r="X11" s="23"/>
      <c r="Y11" s="23"/>
      <c r="Z11" s="23"/>
      <c r="AA11" s="23"/>
      <c r="AB11" s="23"/>
      <c r="AC11" s="23">
        <f t="shared" si="0"/>
        <v>0</v>
      </c>
      <c r="AD11" s="1"/>
      <c r="AE11" s="1"/>
      <c r="AF11" s="1"/>
      <c r="AG11" s="23"/>
      <c r="AH11" s="1"/>
      <c r="AI11" s="1"/>
      <c r="AJ11" s="1"/>
      <c r="AK11" s="1"/>
      <c r="AL11" s="1"/>
      <c r="AM11" s="1"/>
      <c r="AN11" s="23"/>
      <c r="AO11" s="1"/>
      <c r="AP11" s="1"/>
      <c r="AQ11" s="1"/>
      <c r="AR11" s="1"/>
      <c r="AS11" s="1"/>
      <c r="AT11" s="1"/>
      <c r="AU11" s="1"/>
      <c r="AV11" s="1"/>
      <c r="AW11" s="1"/>
      <c r="AX11" s="280"/>
      <c r="AY11" s="1"/>
      <c r="AZ11" s="1"/>
      <c r="BA11" s="1"/>
      <c r="BB11" s="110"/>
    </row>
    <row r="12" spans="1:54" ht="30" x14ac:dyDescent="0.25">
      <c r="A12" s="138" t="s">
        <v>139</v>
      </c>
      <c r="B12" s="139">
        <v>153615.77529999986</v>
      </c>
      <c r="C12" s="139">
        <v>763530.56900000013</v>
      </c>
      <c r="D12" s="139" t="s">
        <v>772</v>
      </c>
      <c r="E12" s="210">
        <v>153622</v>
      </c>
      <c r="F12" s="210">
        <v>763532</v>
      </c>
      <c r="G12" s="85" t="s">
        <v>780</v>
      </c>
      <c r="H12" s="85" t="s">
        <v>777</v>
      </c>
      <c r="I12" s="234">
        <v>315</v>
      </c>
      <c r="J12" s="85" t="s">
        <v>778</v>
      </c>
      <c r="K12" s="234">
        <v>270</v>
      </c>
      <c r="L12" s="23" t="s">
        <v>779</v>
      </c>
      <c r="M12" s="23"/>
      <c r="N12" s="23" t="s">
        <v>44</v>
      </c>
      <c r="O12" s="23" t="s">
        <v>44</v>
      </c>
      <c r="P12" s="23">
        <v>70</v>
      </c>
      <c r="Q12" s="70" t="s">
        <v>44</v>
      </c>
      <c r="R12" s="23">
        <v>40</v>
      </c>
      <c r="S12" s="23">
        <v>8</v>
      </c>
      <c r="T12" s="23">
        <v>8</v>
      </c>
      <c r="U12" s="23">
        <v>8</v>
      </c>
      <c r="V12" s="23">
        <v>8</v>
      </c>
      <c r="W12" s="23">
        <v>8</v>
      </c>
      <c r="X12" s="23">
        <v>12</v>
      </c>
      <c r="Y12" s="23">
        <v>6</v>
      </c>
      <c r="Z12" s="23">
        <v>3</v>
      </c>
      <c r="AA12" s="23">
        <v>11</v>
      </c>
      <c r="AB12" s="23">
        <v>12</v>
      </c>
      <c r="AC12" s="23">
        <f t="shared" si="0"/>
        <v>8.4</v>
      </c>
      <c r="AD12" s="1" t="s">
        <v>44</v>
      </c>
      <c r="AE12" s="1" t="s">
        <v>81</v>
      </c>
      <c r="AF12" s="1" t="s">
        <v>44</v>
      </c>
      <c r="AG12" s="23" t="s">
        <v>43</v>
      </c>
      <c r="AH12" s="1" t="s">
        <v>43</v>
      </c>
      <c r="AI12" s="1" t="s">
        <v>53</v>
      </c>
      <c r="AJ12" s="1" t="s">
        <v>47</v>
      </c>
      <c r="AK12" s="1" t="s">
        <v>81</v>
      </c>
      <c r="AL12" s="1" t="s">
        <v>44</v>
      </c>
      <c r="AM12" s="1" t="s">
        <v>51</v>
      </c>
      <c r="AN12" s="23" t="s">
        <v>53</v>
      </c>
      <c r="AO12" s="1" t="s">
        <v>53</v>
      </c>
      <c r="AP12" s="1" t="s">
        <v>53</v>
      </c>
      <c r="AQ12" s="1" t="s">
        <v>51</v>
      </c>
      <c r="AR12" s="1" t="s">
        <v>53</v>
      </c>
      <c r="AS12" s="1" t="s">
        <v>44</v>
      </c>
      <c r="AT12" s="1" t="s">
        <v>53</v>
      </c>
      <c r="AU12" s="1" t="s">
        <v>79</v>
      </c>
      <c r="AV12" s="1" t="s">
        <v>43</v>
      </c>
      <c r="AW12" s="241" t="s">
        <v>44</v>
      </c>
      <c r="AX12" s="281" t="s">
        <v>538</v>
      </c>
      <c r="AY12" s="241" t="s">
        <v>44</v>
      </c>
      <c r="AZ12" s="1" t="s">
        <v>51</v>
      </c>
      <c r="BA12" s="1" t="s">
        <v>44</v>
      </c>
      <c r="BB12" s="110" t="s">
        <v>781</v>
      </c>
    </row>
    <row r="13" spans="1:54" ht="60" x14ac:dyDescent="0.25">
      <c r="A13" s="138" t="s">
        <v>140</v>
      </c>
      <c r="B13" s="139">
        <v>154856.52450000029</v>
      </c>
      <c r="C13" s="139">
        <v>763885.9673999995</v>
      </c>
      <c r="D13" s="139" t="s">
        <v>706</v>
      </c>
      <c r="E13" s="210">
        <v>154851</v>
      </c>
      <c r="F13" s="210">
        <v>763903</v>
      </c>
      <c r="G13" s="85" t="s">
        <v>611</v>
      </c>
      <c r="H13" s="85" t="s">
        <v>719</v>
      </c>
      <c r="I13" s="85">
        <v>360</v>
      </c>
      <c r="J13" s="85" t="s">
        <v>720</v>
      </c>
      <c r="K13" s="85">
        <v>360</v>
      </c>
      <c r="L13" s="23" t="s">
        <v>721</v>
      </c>
      <c r="M13" s="23"/>
      <c r="N13" s="23" t="s">
        <v>43</v>
      </c>
      <c r="O13" s="23" t="s">
        <v>44</v>
      </c>
      <c r="P13" s="23">
        <v>90</v>
      </c>
      <c r="Q13" s="70" t="s">
        <v>43</v>
      </c>
      <c r="R13" s="23"/>
      <c r="S13" s="23">
        <v>6</v>
      </c>
      <c r="T13" s="23">
        <v>7</v>
      </c>
      <c r="U13" s="23">
        <v>9</v>
      </c>
      <c r="V13" s="23">
        <v>9</v>
      </c>
      <c r="W13" s="23">
        <v>6</v>
      </c>
      <c r="X13" s="23">
        <v>9</v>
      </c>
      <c r="Y13" s="23">
        <v>7</v>
      </c>
      <c r="Z13" s="23">
        <v>7</v>
      </c>
      <c r="AA13" s="23">
        <v>7</v>
      </c>
      <c r="AB13" s="23">
        <v>7</v>
      </c>
      <c r="AC13" s="23">
        <f t="shared" si="0"/>
        <v>7.4</v>
      </c>
      <c r="AD13" s="1" t="s">
        <v>44</v>
      </c>
      <c r="AE13" s="1" t="s">
        <v>80</v>
      </c>
      <c r="AF13" s="1" t="s">
        <v>44</v>
      </c>
      <c r="AG13" s="23" t="s">
        <v>43</v>
      </c>
      <c r="AH13" s="1" t="s">
        <v>43</v>
      </c>
      <c r="AI13" s="1" t="s">
        <v>53</v>
      </c>
      <c r="AJ13" s="1" t="s">
        <v>334</v>
      </c>
      <c r="AK13" s="1" t="s">
        <v>81</v>
      </c>
      <c r="AL13" s="1" t="s">
        <v>44</v>
      </c>
      <c r="AM13" s="1" t="s">
        <v>51</v>
      </c>
      <c r="AN13" s="23" t="s">
        <v>53</v>
      </c>
      <c r="AO13" s="1" t="s">
        <v>53</v>
      </c>
      <c r="AP13" s="1" t="s">
        <v>51</v>
      </c>
      <c r="AQ13" s="1" t="s">
        <v>51</v>
      </c>
      <c r="AR13" s="1" t="s">
        <v>53</v>
      </c>
      <c r="AS13" s="1" t="s">
        <v>44</v>
      </c>
      <c r="AT13" s="1" t="s">
        <v>47</v>
      </c>
      <c r="AU13" s="1" t="s">
        <v>79</v>
      </c>
      <c r="AV13" s="1" t="s">
        <v>43</v>
      </c>
      <c r="AW13" s="241" t="s">
        <v>44</v>
      </c>
      <c r="AX13" s="281" t="s">
        <v>538</v>
      </c>
      <c r="AY13" s="241" t="s">
        <v>44</v>
      </c>
      <c r="AZ13" s="1" t="s">
        <v>51</v>
      </c>
      <c r="BA13" s="1" t="s">
        <v>44</v>
      </c>
      <c r="BB13" s="273" t="s">
        <v>722</v>
      </c>
    </row>
    <row r="14" spans="1:54" ht="30" x14ac:dyDescent="0.25">
      <c r="A14" s="138" t="s">
        <v>141</v>
      </c>
      <c r="B14" s="139">
        <v>153011.9467000002</v>
      </c>
      <c r="C14" s="139">
        <v>762987.82100000046</v>
      </c>
      <c r="D14" s="139" t="s">
        <v>1180</v>
      </c>
      <c r="E14" s="210">
        <v>153026</v>
      </c>
      <c r="F14" s="210">
        <v>762982</v>
      </c>
      <c r="G14" s="85" t="s">
        <v>676</v>
      </c>
      <c r="H14" s="85" t="s">
        <v>1243</v>
      </c>
      <c r="I14" s="85">
        <v>360</v>
      </c>
      <c r="J14" s="85" t="s">
        <v>1244</v>
      </c>
      <c r="K14" s="234">
        <v>90</v>
      </c>
      <c r="L14" s="23" t="s">
        <v>1179</v>
      </c>
      <c r="M14" s="23"/>
      <c r="N14" s="23" t="s">
        <v>46</v>
      </c>
      <c r="O14" s="23" t="s">
        <v>43</v>
      </c>
      <c r="P14" s="23" t="s">
        <v>1245</v>
      </c>
      <c r="Q14" s="70" t="s">
        <v>44</v>
      </c>
      <c r="R14" s="23">
        <v>40</v>
      </c>
      <c r="S14" s="23">
        <v>3</v>
      </c>
      <c r="T14" s="23">
        <v>5</v>
      </c>
      <c r="U14" s="23">
        <v>5</v>
      </c>
      <c r="V14" s="23">
        <v>10</v>
      </c>
      <c r="W14" s="23">
        <v>5</v>
      </c>
      <c r="X14" s="23">
        <v>7</v>
      </c>
      <c r="Y14" s="23">
        <v>6</v>
      </c>
      <c r="Z14" s="23">
        <v>7</v>
      </c>
      <c r="AA14" s="23">
        <v>6</v>
      </c>
      <c r="AB14" s="23">
        <v>4</v>
      </c>
      <c r="AC14" s="23">
        <f t="shared" si="0"/>
        <v>5.8</v>
      </c>
      <c r="AD14" s="1" t="s">
        <v>44</v>
      </c>
      <c r="AE14" s="1" t="s">
        <v>43</v>
      </c>
      <c r="AF14" s="1" t="s">
        <v>44</v>
      </c>
      <c r="AG14" s="23" t="s">
        <v>43</v>
      </c>
      <c r="AH14" s="1" t="s">
        <v>43</v>
      </c>
      <c r="AI14" s="1" t="s">
        <v>53</v>
      </c>
      <c r="AJ14" s="1" t="s">
        <v>334</v>
      </c>
      <c r="AK14" s="1" t="s">
        <v>43</v>
      </c>
      <c r="AL14" s="1" t="s">
        <v>80</v>
      </c>
      <c r="AM14" s="1" t="s">
        <v>43</v>
      </c>
      <c r="AN14" s="23" t="s">
        <v>53</v>
      </c>
      <c r="AO14" s="241" t="s">
        <v>53</v>
      </c>
      <c r="AP14" s="1" t="s">
        <v>53</v>
      </c>
      <c r="AQ14" s="1" t="s">
        <v>43</v>
      </c>
      <c r="AR14" s="1" t="s">
        <v>53</v>
      </c>
      <c r="AS14" s="1" t="s">
        <v>44</v>
      </c>
      <c r="AT14" s="1" t="s">
        <v>45</v>
      </c>
      <c r="AU14" s="1" t="s">
        <v>43</v>
      </c>
      <c r="AV14" s="1" t="s">
        <v>43</v>
      </c>
      <c r="AW14" s="241" t="s">
        <v>80</v>
      </c>
      <c r="AX14" s="281" t="s">
        <v>538</v>
      </c>
      <c r="AY14" s="241" t="s">
        <v>44</v>
      </c>
      <c r="AZ14" s="1" t="s">
        <v>51</v>
      </c>
      <c r="BA14" s="241" t="s">
        <v>80</v>
      </c>
      <c r="BB14" s="110" t="s">
        <v>832</v>
      </c>
    </row>
    <row r="15" spans="1:54" ht="30" x14ac:dyDescent="0.25">
      <c r="A15" s="138" t="s">
        <v>142</v>
      </c>
      <c r="B15" s="139">
        <v>153173.22759999987</v>
      </c>
      <c r="C15" s="139">
        <v>763045.82049999945</v>
      </c>
      <c r="D15" s="139" t="s">
        <v>772</v>
      </c>
      <c r="E15" s="210">
        <v>153188</v>
      </c>
      <c r="F15" s="210">
        <v>763044</v>
      </c>
      <c r="G15" s="85" t="s">
        <v>676</v>
      </c>
      <c r="H15" s="85" t="s">
        <v>828</v>
      </c>
      <c r="I15" s="234">
        <v>90</v>
      </c>
      <c r="J15" s="85" t="s">
        <v>829</v>
      </c>
      <c r="K15" s="234">
        <v>90</v>
      </c>
      <c r="L15" s="23" t="s">
        <v>628</v>
      </c>
      <c r="M15" s="23"/>
      <c r="N15" s="23" t="s">
        <v>46</v>
      </c>
      <c r="O15" s="23" t="s">
        <v>43</v>
      </c>
      <c r="P15" s="23" t="s">
        <v>43</v>
      </c>
      <c r="Q15" s="70" t="s">
        <v>44</v>
      </c>
      <c r="R15" s="23">
        <v>75</v>
      </c>
      <c r="S15" s="23">
        <v>8</v>
      </c>
      <c r="T15" s="23">
        <v>4</v>
      </c>
      <c r="U15" s="23">
        <v>10</v>
      </c>
      <c r="V15" s="23">
        <v>6</v>
      </c>
      <c r="W15" s="23">
        <v>8</v>
      </c>
      <c r="X15" s="23">
        <v>5</v>
      </c>
      <c r="Y15" s="23">
        <v>4</v>
      </c>
      <c r="Z15" s="23">
        <v>3</v>
      </c>
      <c r="AA15" s="23">
        <v>2</v>
      </c>
      <c r="AB15" s="23">
        <v>7</v>
      </c>
      <c r="AC15" s="23">
        <f t="shared" si="0"/>
        <v>5.7</v>
      </c>
      <c r="AD15" s="1" t="s">
        <v>44</v>
      </c>
      <c r="AE15" s="1" t="s">
        <v>43</v>
      </c>
      <c r="AF15" s="1" t="s">
        <v>44</v>
      </c>
      <c r="AG15" s="23" t="s">
        <v>43</v>
      </c>
      <c r="AH15" s="1" t="s">
        <v>43</v>
      </c>
      <c r="AI15" s="1" t="s">
        <v>53</v>
      </c>
      <c r="AJ15" s="1" t="s">
        <v>334</v>
      </c>
      <c r="AK15" s="1" t="s">
        <v>43</v>
      </c>
      <c r="AL15" s="1" t="s">
        <v>80</v>
      </c>
      <c r="AM15" s="1" t="s">
        <v>43</v>
      </c>
      <c r="AN15" s="23" t="s">
        <v>53</v>
      </c>
      <c r="AO15" s="1" t="s">
        <v>53</v>
      </c>
      <c r="AP15" s="1" t="s">
        <v>51</v>
      </c>
      <c r="AQ15" s="1" t="s">
        <v>43</v>
      </c>
      <c r="AR15" s="1" t="s">
        <v>53</v>
      </c>
      <c r="AS15" s="1" t="s">
        <v>44</v>
      </c>
      <c r="AT15" s="1" t="s">
        <v>53</v>
      </c>
      <c r="AU15" s="1" t="s">
        <v>43</v>
      </c>
      <c r="AV15" s="1" t="s">
        <v>43</v>
      </c>
      <c r="AW15" s="241" t="s">
        <v>80</v>
      </c>
      <c r="AX15" s="281" t="s">
        <v>538</v>
      </c>
      <c r="AY15" s="241" t="s">
        <v>44</v>
      </c>
      <c r="AZ15" s="1" t="s">
        <v>51</v>
      </c>
      <c r="BA15" s="241" t="s">
        <v>80</v>
      </c>
      <c r="BB15" s="110" t="s">
        <v>832</v>
      </c>
    </row>
    <row r="16" spans="1:54" ht="30" x14ac:dyDescent="0.25">
      <c r="A16" s="138" t="s">
        <v>143</v>
      </c>
      <c r="B16" s="139">
        <v>153241.97159999982</v>
      </c>
      <c r="C16" s="139">
        <v>762974.64719999954</v>
      </c>
      <c r="D16" s="139" t="s">
        <v>823</v>
      </c>
      <c r="E16" s="210">
        <v>153231</v>
      </c>
      <c r="F16" s="210">
        <v>762956</v>
      </c>
      <c r="G16" s="85" t="s">
        <v>676</v>
      </c>
      <c r="H16" s="85" t="s">
        <v>830</v>
      </c>
      <c r="I16" s="85">
        <v>360</v>
      </c>
      <c r="J16" s="85" t="s">
        <v>831</v>
      </c>
      <c r="K16" s="85">
        <v>360</v>
      </c>
      <c r="L16" s="23" t="s">
        <v>628</v>
      </c>
      <c r="M16" s="23"/>
      <c r="N16" s="23" t="s">
        <v>46</v>
      </c>
      <c r="O16" s="23" t="s">
        <v>43</v>
      </c>
      <c r="P16" s="23" t="s">
        <v>43</v>
      </c>
      <c r="Q16" s="70" t="s">
        <v>43</v>
      </c>
      <c r="R16" s="23" t="s">
        <v>43</v>
      </c>
      <c r="S16" s="23">
        <v>4</v>
      </c>
      <c r="T16" s="23">
        <v>7</v>
      </c>
      <c r="U16" s="23">
        <v>6</v>
      </c>
      <c r="V16" s="23">
        <v>7</v>
      </c>
      <c r="W16" s="23">
        <v>4</v>
      </c>
      <c r="X16" s="23">
        <v>6</v>
      </c>
      <c r="Y16" s="23">
        <v>8</v>
      </c>
      <c r="Z16" s="23">
        <v>8</v>
      </c>
      <c r="AA16" s="23">
        <v>4</v>
      </c>
      <c r="AB16" s="23">
        <v>3</v>
      </c>
      <c r="AC16" s="23">
        <f t="shared" si="0"/>
        <v>5.7</v>
      </c>
      <c r="AD16" s="1" t="s">
        <v>43</v>
      </c>
      <c r="AE16" s="1" t="s">
        <v>43</v>
      </c>
      <c r="AF16" s="1" t="s">
        <v>43</v>
      </c>
      <c r="AG16" s="23" t="s">
        <v>43</v>
      </c>
      <c r="AH16" s="1" t="s">
        <v>43</v>
      </c>
      <c r="AI16" s="1" t="s">
        <v>53</v>
      </c>
      <c r="AJ16" s="1" t="s">
        <v>334</v>
      </c>
      <c r="AK16" s="1" t="s">
        <v>81</v>
      </c>
      <c r="AL16" s="1" t="s">
        <v>44</v>
      </c>
      <c r="AM16" s="1" t="s">
        <v>43</v>
      </c>
      <c r="AN16" s="23" t="s">
        <v>53</v>
      </c>
      <c r="AO16" s="1" t="s">
        <v>53</v>
      </c>
      <c r="AP16" s="1" t="s">
        <v>53</v>
      </c>
      <c r="AQ16" s="1" t="s">
        <v>43</v>
      </c>
      <c r="AR16" s="1" t="s">
        <v>53</v>
      </c>
      <c r="AS16" s="1" t="s">
        <v>53</v>
      </c>
      <c r="AT16" s="1" t="s">
        <v>53</v>
      </c>
      <c r="AU16" s="1" t="s">
        <v>43</v>
      </c>
      <c r="AV16" s="1" t="s">
        <v>43</v>
      </c>
      <c r="AW16" s="241" t="s">
        <v>47</v>
      </c>
      <c r="AX16" s="281" t="s">
        <v>538</v>
      </c>
      <c r="AY16" s="241" t="s">
        <v>44</v>
      </c>
      <c r="AZ16" s="1" t="s">
        <v>51</v>
      </c>
      <c r="BA16" s="1" t="s">
        <v>44</v>
      </c>
      <c r="BB16" s="110" t="s">
        <v>832</v>
      </c>
    </row>
    <row r="17" spans="1:60" ht="45" x14ac:dyDescent="0.25">
      <c r="A17" s="138" t="s">
        <v>144</v>
      </c>
      <c r="B17" s="139">
        <v>153338.66909999959</v>
      </c>
      <c r="C17" s="139">
        <v>763425.69339999929</v>
      </c>
      <c r="D17" s="139" t="s">
        <v>772</v>
      </c>
      <c r="E17" s="210">
        <v>153351</v>
      </c>
      <c r="F17" s="210">
        <v>763429</v>
      </c>
      <c r="G17" s="85" t="s">
        <v>790</v>
      </c>
      <c r="H17" s="85" t="s">
        <v>791</v>
      </c>
      <c r="I17" s="234">
        <v>110</v>
      </c>
      <c r="J17" s="85" t="s">
        <v>792</v>
      </c>
      <c r="K17" s="234">
        <v>120</v>
      </c>
      <c r="L17" s="23" t="s">
        <v>796</v>
      </c>
      <c r="M17" s="23"/>
      <c r="N17" s="23" t="s">
        <v>47</v>
      </c>
      <c r="O17" s="23" t="s">
        <v>44</v>
      </c>
      <c r="P17" s="23">
        <v>80</v>
      </c>
      <c r="Q17" s="70" t="s">
        <v>44</v>
      </c>
      <c r="R17" s="23" t="s">
        <v>793</v>
      </c>
      <c r="S17" s="23">
        <v>11</v>
      </c>
      <c r="T17" s="23">
        <v>6</v>
      </c>
      <c r="U17" s="23">
        <v>10</v>
      </c>
      <c r="V17" s="23">
        <v>4</v>
      </c>
      <c r="W17" s="23">
        <v>5</v>
      </c>
      <c r="X17" s="23">
        <v>9</v>
      </c>
      <c r="Y17" s="23">
        <v>8</v>
      </c>
      <c r="Z17" s="23">
        <v>8</v>
      </c>
      <c r="AA17" s="23">
        <v>7</v>
      </c>
      <c r="AB17" s="23">
        <v>3</v>
      </c>
      <c r="AC17" s="23">
        <f t="shared" si="0"/>
        <v>7.1</v>
      </c>
      <c r="AD17" s="1" t="s">
        <v>44</v>
      </c>
      <c r="AE17" s="1" t="s">
        <v>47</v>
      </c>
      <c r="AF17" s="1" t="s">
        <v>44</v>
      </c>
      <c r="AG17" s="23" t="s">
        <v>43</v>
      </c>
      <c r="AH17" s="1" t="s">
        <v>43</v>
      </c>
      <c r="AI17" s="1" t="s">
        <v>53</v>
      </c>
      <c r="AJ17" s="1" t="s">
        <v>53</v>
      </c>
      <c r="AK17" s="1" t="s">
        <v>81</v>
      </c>
      <c r="AL17" s="1" t="s">
        <v>44</v>
      </c>
      <c r="AM17" s="1" t="s">
        <v>51</v>
      </c>
      <c r="AN17" s="23" t="s">
        <v>53</v>
      </c>
      <c r="AO17" s="1" t="s">
        <v>53</v>
      </c>
      <c r="AP17" s="1" t="s">
        <v>53</v>
      </c>
      <c r="AQ17" s="1" t="s">
        <v>794</v>
      </c>
      <c r="AR17" s="1" t="s">
        <v>53</v>
      </c>
      <c r="AS17" s="1" t="s">
        <v>44</v>
      </c>
      <c r="AT17" s="1" t="s">
        <v>53</v>
      </c>
      <c r="AU17" s="1" t="s">
        <v>378</v>
      </c>
      <c r="AV17" s="1" t="s">
        <v>43</v>
      </c>
      <c r="AW17" s="241" t="s">
        <v>81</v>
      </c>
      <c r="AX17" s="281" t="s">
        <v>538</v>
      </c>
      <c r="AY17" s="241" t="s">
        <v>44</v>
      </c>
      <c r="AZ17" s="1" t="s">
        <v>51</v>
      </c>
      <c r="BA17" s="1" t="s">
        <v>44</v>
      </c>
      <c r="BB17" s="110" t="s">
        <v>795</v>
      </c>
    </row>
    <row r="18" spans="1:60" ht="45" x14ac:dyDescent="0.25">
      <c r="A18" s="138" t="s">
        <v>145</v>
      </c>
      <c r="B18" s="139">
        <v>154762.33889999986</v>
      </c>
      <c r="C18" s="139">
        <v>763595.23020000011</v>
      </c>
      <c r="D18" s="139" t="s">
        <v>706</v>
      </c>
      <c r="E18" s="210">
        <v>154762</v>
      </c>
      <c r="F18" s="210">
        <v>763589</v>
      </c>
      <c r="G18" s="85" t="s">
        <v>734</v>
      </c>
      <c r="H18" s="85" t="s">
        <v>731</v>
      </c>
      <c r="I18" s="234">
        <v>75</v>
      </c>
      <c r="J18" s="85" t="s">
        <v>732</v>
      </c>
      <c r="K18" s="234">
        <v>85</v>
      </c>
      <c r="L18" s="23" t="s">
        <v>733</v>
      </c>
      <c r="M18" s="23"/>
      <c r="N18" s="23" t="s">
        <v>43</v>
      </c>
      <c r="O18" s="23" t="s">
        <v>44</v>
      </c>
      <c r="P18" s="23">
        <v>90</v>
      </c>
      <c r="Q18" s="70" t="s">
        <v>43</v>
      </c>
      <c r="R18" s="23" t="s">
        <v>43</v>
      </c>
      <c r="S18" s="23">
        <v>7</v>
      </c>
      <c r="T18" s="23">
        <v>15</v>
      </c>
      <c r="U18" s="23">
        <v>4</v>
      </c>
      <c r="V18" s="23">
        <v>4</v>
      </c>
      <c r="W18" s="23">
        <v>2</v>
      </c>
      <c r="X18" s="23">
        <v>8</v>
      </c>
      <c r="Y18" s="23">
        <v>7</v>
      </c>
      <c r="Z18" s="23">
        <v>4</v>
      </c>
      <c r="AA18" s="23">
        <v>5</v>
      </c>
      <c r="AB18" s="23">
        <v>8</v>
      </c>
      <c r="AC18" s="23">
        <f t="shared" si="0"/>
        <v>6.4</v>
      </c>
      <c r="AD18" s="1" t="s">
        <v>44</v>
      </c>
      <c r="AE18" s="1" t="s">
        <v>47</v>
      </c>
      <c r="AF18" s="1" t="s">
        <v>44</v>
      </c>
      <c r="AG18" s="23" t="s">
        <v>43</v>
      </c>
      <c r="AH18" s="1" t="s">
        <v>43</v>
      </c>
      <c r="AI18" s="1" t="s">
        <v>53</v>
      </c>
      <c r="AJ18" s="1" t="s">
        <v>334</v>
      </c>
      <c r="AK18" s="241" t="s">
        <v>44</v>
      </c>
      <c r="AL18" s="1" t="s">
        <v>44</v>
      </c>
      <c r="AM18" s="1" t="s">
        <v>51</v>
      </c>
      <c r="AN18" s="23" t="s">
        <v>53</v>
      </c>
      <c r="AO18" s="1" t="s">
        <v>53</v>
      </c>
      <c r="AP18" s="1" t="s">
        <v>53</v>
      </c>
      <c r="AQ18" s="241" t="s">
        <v>383</v>
      </c>
      <c r="AR18" s="1" t="s">
        <v>53</v>
      </c>
      <c r="AS18" s="1" t="s">
        <v>44</v>
      </c>
      <c r="AT18" s="1" t="s">
        <v>334</v>
      </c>
      <c r="AU18" s="1" t="s">
        <v>79</v>
      </c>
      <c r="AV18" s="1" t="s">
        <v>43</v>
      </c>
      <c r="AW18" s="1" t="s">
        <v>44</v>
      </c>
      <c r="AX18" s="281" t="s">
        <v>538</v>
      </c>
      <c r="AY18" s="241" t="s">
        <v>44</v>
      </c>
      <c r="AZ18" s="1" t="s">
        <v>51</v>
      </c>
      <c r="BA18" s="1" t="s">
        <v>44</v>
      </c>
      <c r="BB18" s="273" t="s">
        <v>736</v>
      </c>
    </row>
    <row r="19" spans="1:60" ht="90" x14ac:dyDescent="0.25">
      <c r="A19" s="138" t="s">
        <v>146</v>
      </c>
      <c r="B19" s="139">
        <v>153326.55879999977</v>
      </c>
      <c r="C19" s="139">
        <v>763898.15159999952</v>
      </c>
      <c r="D19" s="139" t="s">
        <v>1180</v>
      </c>
      <c r="E19" s="84"/>
      <c r="F19" s="84"/>
      <c r="G19" s="85" t="s">
        <v>676</v>
      </c>
      <c r="H19" s="85" t="s">
        <v>1202</v>
      </c>
      <c r="I19" s="85">
        <v>360</v>
      </c>
      <c r="J19" s="85" t="s">
        <v>1203</v>
      </c>
      <c r="K19" s="85">
        <v>360</v>
      </c>
      <c r="L19" s="23" t="s">
        <v>1249</v>
      </c>
      <c r="M19" s="23"/>
      <c r="N19" s="23" t="s">
        <v>80</v>
      </c>
      <c r="O19" s="23" t="s">
        <v>44</v>
      </c>
      <c r="P19" s="23">
        <v>90</v>
      </c>
      <c r="Q19" s="70" t="s">
        <v>43</v>
      </c>
      <c r="R19" s="23" t="s">
        <v>43</v>
      </c>
      <c r="S19" s="23">
        <v>4</v>
      </c>
      <c r="T19" s="23">
        <v>4</v>
      </c>
      <c r="U19" s="23">
        <v>5</v>
      </c>
      <c r="V19" s="23">
        <v>5</v>
      </c>
      <c r="W19" s="23">
        <v>3</v>
      </c>
      <c r="X19" s="23">
        <v>2</v>
      </c>
      <c r="Y19" s="23">
        <v>3</v>
      </c>
      <c r="Z19" s="23">
        <v>2</v>
      </c>
      <c r="AA19" s="23">
        <v>3</v>
      </c>
      <c r="AB19" s="23">
        <v>6</v>
      </c>
      <c r="AC19" s="23">
        <f t="shared" si="0"/>
        <v>3.7</v>
      </c>
      <c r="AD19" s="1" t="s">
        <v>44</v>
      </c>
      <c r="AE19" s="1" t="s">
        <v>80</v>
      </c>
      <c r="AF19" s="1" t="s">
        <v>44</v>
      </c>
      <c r="AG19" s="23" t="s">
        <v>43</v>
      </c>
      <c r="AH19" s="1" t="s">
        <v>43</v>
      </c>
      <c r="AI19" s="1" t="s">
        <v>53</v>
      </c>
      <c r="AJ19" s="1" t="s">
        <v>334</v>
      </c>
      <c r="AK19" s="1" t="s">
        <v>53</v>
      </c>
      <c r="AL19" s="1" t="s">
        <v>47</v>
      </c>
      <c r="AM19" s="1" t="s">
        <v>51</v>
      </c>
      <c r="AN19" s="23" t="s">
        <v>53</v>
      </c>
      <c r="AO19" s="241" t="s">
        <v>335</v>
      </c>
      <c r="AP19" s="1" t="s">
        <v>53</v>
      </c>
      <c r="AQ19" s="1" t="s">
        <v>53</v>
      </c>
      <c r="AR19" s="1" t="s">
        <v>53</v>
      </c>
      <c r="AS19" s="1" t="s">
        <v>44</v>
      </c>
      <c r="AT19" s="1" t="s">
        <v>53</v>
      </c>
      <c r="AU19" s="1" t="s">
        <v>79</v>
      </c>
      <c r="AV19" s="1" t="s">
        <v>43</v>
      </c>
      <c r="AW19" s="241" t="s">
        <v>80</v>
      </c>
      <c r="AX19" s="281" t="s">
        <v>538</v>
      </c>
      <c r="AY19" s="241" t="s">
        <v>44</v>
      </c>
      <c r="AZ19" s="1" t="s">
        <v>51</v>
      </c>
      <c r="BA19" s="1" t="s">
        <v>47</v>
      </c>
      <c r="BB19" s="273" t="s">
        <v>1423</v>
      </c>
    </row>
    <row r="20" spans="1:60" x14ac:dyDescent="0.25">
      <c r="A20" s="138" t="s">
        <v>147</v>
      </c>
      <c r="B20" s="139">
        <v>154383.52670000028</v>
      </c>
      <c r="C20" s="139">
        <v>764194.19400000013</v>
      </c>
      <c r="D20" s="139" t="s">
        <v>1246</v>
      </c>
      <c r="E20" s="210">
        <v>154400</v>
      </c>
      <c r="F20" s="210">
        <v>764196</v>
      </c>
      <c r="G20" s="85" t="s">
        <v>1254</v>
      </c>
      <c r="H20" s="85" t="s">
        <v>1247</v>
      </c>
      <c r="I20" s="234">
        <v>180</v>
      </c>
      <c r="J20" s="85" t="s">
        <v>1248</v>
      </c>
      <c r="K20" s="234">
        <v>180</v>
      </c>
      <c r="L20" s="23" t="s">
        <v>1249</v>
      </c>
      <c r="M20" s="23"/>
      <c r="N20" s="23" t="s">
        <v>46</v>
      </c>
      <c r="O20" s="23" t="s">
        <v>44</v>
      </c>
      <c r="P20" s="23">
        <v>80</v>
      </c>
      <c r="Q20" s="70" t="s">
        <v>43</v>
      </c>
      <c r="R20" s="23" t="s">
        <v>43</v>
      </c>
      <c r="S20" s="23">
        <v>8</v>
      </c>
      <c r="T20" s="23">
        <v>4</v>
      </c>
      <c r="U20" s="23">
        <v>10</v>
      </c>
      <c r="V20" s="23">
        <v>12</v>
      </c>
      <c r="W20" s="23">
        <v>11</v>
      </c>
      <c r="X20" s="23">
        <v>7</v>
      </c>
      <c r="Y20" s="23">
        <v>11</v>
      </c>
      <c r="Z20" s="23">
        <v>8</v>
      </c>
      <c r="AA20" s="23">
        <v>16</v>
      </c>
      <c r="AB20" s="23">
        <v>12</v>
      </c>
      <c r="AC20" s="23">
        <f t="shared" si="0"/>
        <v>9.9</v>
      </c>
      <c r="AD20" s="1" t="s">
        <v>80</v>
      </c>
      <c r="AE20" s="1" t="s">
        <v>80</v>
      </c>
      <c r="AF20" s="1" t="s">
        <v>44</v>
      </c>
      <c r="AG20" s="23" t="s">
        <v>43</v>
      </c>
      <c r="AH20" s="1" t="s">
        <v>43</v>
      </c>
      <c r="AI20" s="1" t="s">
        <v>53</v>
      </c>
      <c r="AJ20" s="1" t="s">
        <v>334</v>
      </c>
      <c r="AK20" s="1" t="s">
        <v>80</v>
      </c>
      <c r="AL20" s="1" t="s">
        <v>44</v>
      </c>
      <c r="AM20" s="1" t="s">
        <v>51</v>
      </c>
      <c r="AN20" s="23" t="s">
        <v>53</v>
      </c>
      <c r="AO20" s="1" t="s">
        <v>53</v>
      </c>
      <c r="AP20" s="1" t="s">
        <v>53</v>
      </c>
      <c r="AQ20" s="1" t="s">
        <v>53</v>
      </c>
      <c r="AR20" s="1" t="s">
        <v>53</v>
      </c>
      <c r="AS20" s="1" t="s">
        <v>44</v>
      </c>
      <c r="AT20" s="1" t="s">
        <v>53</v>
      </c>
      <c r="AU20" s="1" t="s">
        <v>80</v>
      </c>
      <c r="AV20" s="1" t="s">
        <v>43</v>
      </c>
      <c r="AW20" s="241" t="s">
        <v>80</v>
      </c>
      <c r="AX20" s="281" t="s">
        <v>538</v>
      </c>
      <c r="AY20" s="241" t="s">
        <v>44</v>
      </c>
      <c r="AZ20" s="1" t="s">
        <v>51</v>
      </c>
      <c r="BA20" s="1" t="s">
        <v>44</v>
      </c>
      <c r="BB20" s="110"/>
    </row>
    <row r="21" spans="1:60" x14ac:dyDescent="0.25">
      <c r="A21" s="138" t="s">
        <v>148</v>
      </c>
      <c r="B21" s="139">
        <v>153114.65309999976</v>
      </c>
      <c r="C21" s="139">
        <v>762389.40579999983</v>
      </c>
      <c r="D21" s="139"/>
      <c r="E21" s="84"/>
      <c r="F21" s="84"/>
      <c r="G21" s="85"/>
      <c r="H21" s="85"/>
      <c r="I21" s="85"/>
      <c r="J21" s="85"/>
      <c r="K21" s="85"/>
      <c r="L21" s="23"/>
      <c r="M21" s="23"/>
      <c r="N21" s="23"/>
      <c r="O21" s="23"/>
      <c r="P21" s="23"/>
      <c r="Q21" s="70"/>
      <c r="R21" s="23"/>
      <c r="S21" s="23"/>
      <c r="T21" s="23"/>
      <c r="U21" s="23"/>
      <c r="V21" s="23"/>
      <c r="W21" s="23"/>
      <c r="X21" s="23"/>
      <c r="Y21" s="23"/>
      <c r="Z21" s="23"/>
      <c r="AA21" s="23"/>
      <c r="AB21" s="23"/>
      <c r="AC21" s="23">
        <f t="shared" si="0"/>
        <v>0</v>
      </c>
      <c r="AD21" s="1"/>
      <c r="AE21" s="1"/>
      <c r="AF21" s="1"/>
      <c r="AG21" s="23"/>
      <c r="AH21" s="1"/>
      <c r="AI21" s="1"/>
      <c r="AJ21" s="1"/>
      <c r="AK21" s="1"/>
      <c r="AL21" s="1"/>
      <c r="AM21" s="1"/>
      <c r="AN21" s="23"/>
      <c r="AO21" s="1"/>
      <c r="AP21" s="1"/>
      <c r="AQ21" s="1"/>
      <c r="AR21" s="1"/>
      <c r="AS21" s="1"/>
      <c r="AT21" s="1"/>
      <c r="AU21" s="1"/>
      <c r="AV21" s="1"/>
      <c r="AW21" s="1"/>
      <c r="AX21" s="280"/>
      <c r="AY21" s="1"/>
      <c r="AZ21" s="1"/>
      <c r="BA21" s="1"/>
      <c r="BB21" s="110"/>
    </row>
    <row r="22" spans="1:60" ht="120" x14ac:dyDescent="0.25">
      <c r="A22" s="138" t="s">
        <v>149</v>
      </c>
      <c r="B22" s="139">
        <v>154826.09179999959</v>
      </c>
      <c r="C22" s="139">
        <v>764214.54979999922</v>
      </c>
      <c r="D22" s="139" t="s">
        <v>621</v>
      </c>
      <c r="E22" s="210">
        <v>154800</v>
      </c>
      <c r="F22" s="210">
        <v>764223</v>
      </c>
      <c r="G22" s="85" t="s">
        <v>611</v>
      </c>
      <c r="H22" s="85" t="s">
        <v>612</v>
      </c>
      <c r="I22" s="85">
        <v>360</v>
      </c>
      <c r="J22" s="85" t="s">
        <v>613</v>
      </c>
      <c r="K22" s="85">
        <v>360</v>
      </c>
      <c r="L22" s="23" t="s">
        <v>614</v>
      </c>
      <c r="M22" s="23"/>
      <c r="N22" s="23" t="s">
        <v>43</v>
      </c>
      <c r="O22" s="23" t="s">
        <v>44</v>
      </c>
      <c r="P22" s="23">
        <v>80</v>
      </c>
      <c r="Q22" s="70" t="s">
        <v>44</v>
      </c>
      <c r="R22" s="23">
        <v>60</v>
      </c>
      <c r="S22" s="23">
        <v>7</v>
      </c>
      <c r="T22" s="23">
        <v>7</v>
      </c>
      <c r="U22" s="23">
        <v>4</v>
      </c>
      <c r="V22" s="23">
        <v>6</v>
      </c>
      <c r="W22" s="23">
        <v>2</v>
      </c>
      <c r="X22" s="23">
        <v>8</v>
      </c>
      <c r="Y22" s="23">
        <v>4</v>
      </c>
      <c r="Z22" s="23">
        <v>7</v>
      </c>
      <c r="AA22" s="23">
        <v>4</v>
      </c>
      <c r="AB22" s="23">
        <v>12</v>
      </c>
      <c r="AC22" s="23">
        <f t="shared" si="0"/>
        <v>6.1</v>
      </c>
      <c r="AD22" s="1" t="s">
        <v>44</v>
      </c>
      <c r="AE22" s="1" t="s">
        <v>47</v>
      </c>
      <c r="AF22" s="1" t="s">
        <v>44</v>
      </c>
      <c r="AG22" s="23" t="s">
        <v>43</v>
      </c>
      <c r="AH22" s="1" t="s">
        <v>43</v>
      </c>
      <c r="AI22" s="241" t="s">
        <v>81</v>
      </c>
      <c r="AJ22" s="241" t="s">
        <v>334</v>
      </c>
      <c r="AK22" s="241" t="s">
        <v>81</v>
      </c>
      <c r="AL22" s="1" t="s">
        <v>47</v>
      </c>
      <c r="AM22" s="1" t="s">
        <v>51</v>
      </c>
      <c r="AN22" s="23" t="s">
        <v>53</v>
      </c>
      <c r="AO22" s="1" t="s">
        <v>1422</v>
      </c>
      <c r="AP22" s="1" t="s">
        <v>51</v>
      </c>
      <c r="AQ22" s="1" t="s">
        <v>51</v>
      </c>
      <c r="AR22" s="1" t="s">
        <v>53</v>
      </c>
      <c r="AS22" s="241" t="s">
        <v>43</v>
      </c>
      <c r="AT22" s="1" t="s">
        <v>334</v>
      </c>
      <c r="AU22" s="1" t="s">
        <v>79</v>
      </c>
      <c r="AV22" s="1" t="s">
        <v>43</v>
      </c>
      <c r="AW22" s="241" t="s">
        <v>47</v>
      </c>
      <c r="AX22" s="281" t="s">
        <v>538</v>
      </c>
      <c r="AY22" s="241" t="s">
        <v>44</v>
      </c>
      <c r="AZ22" s="1" t="s">
        <v>51</v>
      </c>
      <c r="BA22" s="241" t="s">
        <v>47</v>
      </c>
      <c r="BB22" s="110" t="s">
        <v>1424</v>
      </c>
      <c r="BC22" s="154"/>
      <c r="BD22" s="154"/>
      <c r="BE22" s="154"/>
      <c r="BF22" s="154"/>
      <c r="BG22" s="154"/>
      <c r="BH22" s="154"/>
    </row>
    <row r="23" spans="1:60" ht="30" x14ac:dyDescent="0.25">
      <c r="A23" s="138" t="s">
        <v>150</v>
      </c>
      <c r="B23" s="139">
        <v>153220.54580000043</v>
      </c>
      <c r="C23" s="139">
        <v>763821.51249999925</v>
      </c>
      <c r="D23" s="139" t="s">
        <v>1180</v>
      </c>
      <c r="E23" s="84"/>
      <c r="F23" s="84"/>
      <c r="G23" s="85" t="s">
        <v>676</v>
      </c>
      <c r="H23" s="85" t="s">
        <v>1206</v>
      </c>
      <c r="I23" s="85">
        <v>360</v>
      </c>
      <c r="J23" s="85" t="s">
        <v>1205</v>
      </c>
      <c r="K23" s="85">
        <v>360</v>
      </c>
      <c r="L23" s="23" t="s">
        <v>1204</v>
      </c>
      <c r="M23" s="23"/>
      <c r="N23" s="23" t="s">
        <v>46</v>
      </c>
      <c r="O23" s="23" t="s">
        <v>44</v>
      </c>
      <c r="P23" s="23">
        <v>70</v>
      </c>
      <c r="Q23" s="70" t="s">
        <v>44</v>
      </c>
      <c r="R23" s="23">
        <v>60</v>
      </c>
      <c r="S23" s="23">
        <v>7</v>
      </c>
      <c r="T23" s="23">
        <v>4</v>
      </c>
      <c r="U23" s="23">
        <v>10</v>
      </c>
      <c r="V23" s="23">
        <v>9</v>
      </c>
      <c r="W23" s="23">
        <v>7</v>
      </c>
      <c r="X23" s="23">
        <v>7</v>
      </c>
      <c r="Y23" s="23">
        <v>8</v>
      </c>
      <c r="Z23" s="23">
        <v>7</v>
      </c>
      <c r="AA23" s="23">
        <v>7</v>
      </c>
      <c r="AB23" s="23">
        <v>6</v>
      </c>
      <c r="AC23" s="23">
        <f t="shared" si="0"/>
        <v>7.2</v>
      </c>
      <c r="AD23" s="1" t="s">
        <v>44</v>
      </c>
      <c r="AE23" s="1" t="s">
        <v>47</v>
      </c>
      <c r="AF23" s="1" t="s">
        <v>44</v>
      </c>
      <c r="AG23" s="23" t="s">
        <v>43</v>
      </c>
      <c r="AH23" s="1" t="s">
        <v>43</v>
      </c>
      <c r="AI23" s="241" t="s">
        <v>53</v>
      </c>
      <c r="AJ23" s="241" t="s">
        <v>334</v>
      </c>
      <c r="AK23" s="241" t="s">
        <v>81</v>
      </c>
      <c r="AL23" s="1" t="s">
        <v>44</v>
      </c>
      <c r="AM23" s="1" t="s">
        <v>51</v>
      </c>
      <c r="AN23" s="23" t="s">
        <v>53</v>
      </c>
      <c r="AO23" s="1" t="s">
        <v>53</v>
      </c>
      <c r="AP23" s="1" t="s">
        <v>53</v>
      </c>
      <c r="AQ23" s="1" t="s">
        <v>53</v>
      </c>
      <c r="AR23" s="1" t="s">
        <v>53</v>
      </c>
      <c r="AS23" s="1" t="s">
        <v>44</v>
      </c>
      <c r="AT23" s="1" t="s">
        <v>53</v>
      </c>
      <c r="AU23" s="1" t="s">
        <v>79</v>
      </c>
      <c r="AV23" s="1" t="s">
        <v>43</v>
      </c>
      <c r="AW23" s="241" t="s">
        <v>47</v>
      </c>
      <c r="AX23" s="281" t="s">
        <v>538</v>
      </c>
      <c r="AY23" s="241" t="s">
        <v>44</v>
      </c>
      <c r="AZ23" s="1" t="s">
        <v>51</v>
      </c>
      <c r="BA23" s="1" t="s">
        <v>44</v>
      </c>
      <c r="BB23" s="273" t="s">
        <v>1207</v>
      </c>
    </row>
    <row r="24" spans="1:60" ht="60" x14ac:dyDescent="0.25">
      <c r="A24" s="138" t="s">
        <v>151</v>
      </c>
      <c r="B24" s="139">
        <v>156250.90450000018</v>
      </c>
      <c r="C24" s="139">
        <v>761964.74740000069</v>
      </c>
      <c r="D24" s="139" t="s">
        <v>1112</v>
      </c>
      <c r="E24" s="210">
        <v>156256</v>
      </c>
      <c r="F24" s="210">
        <v>761968</v>
      </c>
      <c r="G24" s="85" t="s">
        <v>1115</v>
      </c>
      <c r="H24" s="85" t="s">
        <v>1113</v>
      </c>
      <c r="I24" s="85">
        <v>360</v>
      </c>
      <c r="J24" s="85" t="s">
        <v>1114</v>
      </c>
      <c r="K24" s="85">
        <v>360</v>
      </c>
      <c r="L24" s="23" t="s">
        <v>618</v>
      </c>
      <c r="M24" s="23"/>
      <c r="N24" s="23" t="s">
        <v>43</v>
      </c>
      <c r="O24" s="23" t="s">
        <v>44</v>
      </c>
      <c r="P24" s="23">
        <v>80</v>
      </c>
      <c r="Q24" s="70" t="s">
        <v>43</v>
      </c>
      <c r="R24" s="23" t="s">
        <v>43</v>
      </c>
      <c r="S24" s="23">
        <v>8</v>
      </c>
      <c r="T24" s="23">
        <v>9</v>
      </c>
      <c r="U24" s="23">
        <v>10</v>
      </c>
      <c r="V24" s="23">
        <v>4</v>
      </c>
      <c r="W24" s="23">
        <v>8</v>
      </c>
      <c r="X24" s="23">
        <v>5</v>
      </c>
      <c r="Y24" s="23">
        <v>6</v>
      </c>
      <c r="Z24" s="23">
        <v>9</v>
      </c>
      <c r="AA24" s="23">
        <v>4</v>
      </c>
      <c r="AB24" s="23">
        <v>8</v>
      </c>
      <c r="AC24" s="23">
        <f t="shared" si="0"/>
        <v>7.1</v>
      </c>
      <c r="AD24" s="1" t="s">
        <v>47</v>
      </c>
      <c r="AE24" s="1" t="s">
        <v>81</v>
      </c>
      <c r="AF24" s="1" t="s">
        <v>44</v>
      </c>
      <c r="AG24" s="23" t="s">
        <v>43</v>
      </c>
      <c r="AH24" s="1" t="s">
        <v>43</v>
      </c>
      <c r="AI24" s="241" t="s">
        <v>53</v>
      </c>
      <c r="AJ24" s="241" t="s">
        <v>334</v>
      </c>
      <c r="AK24" s="241" t="s">
        <v>81</v>
      </c>
      <c r="AL24" s="1" t="s">
        <v>47</v>
      </c>
      <c r="AM24" s="1" t="s">
        <v>51</v>
      </c>
      <c r="AN24" s="23" t="s">
        <v>53</v>
      </c>
      <c r="AO24" s="1" t="s">
        <v>53</v>
      </c>
      <c r="AP24" s="1" t="s">
        <v>53</v>
      </c>
      <c r="AQ24" s="1" t="s">
        <v>53</v>
      </c>
      <c r="AR24" s="1" t="s">
        <v>53</v>
      </c>
      <c r="AS24" s="1" t="s">
        <v>44</v>
      </c>
      <c r="AT24" s="1" t="s">
        <v>45</v>
      </c>
      <c r="AU24" s="1" t="s">
        <v>378</v>
      </c>
      <c r="AV24" s="1" t="s">
        <v>381</v>
      </c>
      <c r="AW24" s="241" t="s">
        <v>47</v>
      </c>
      <c r="AX24" s="281" t="s">
        <v>538</v>
      </c>
      <c r="AY24" s="241" t="s">
        <v>44</v>
      </c>
      <c r="AZ24" s="1" t="s">
        <v>51</v>
      </c>
      <c r="BA24" s="241" t="s">
        <v>47</v>
      </c>
      <c r="BB24" s="110" t="s">
        <v>1116</v>
      </c>
    </row>
    <row r="25" spans="1:60" x14ac:dyDescent="0.25">
      <c r="A25" s="138" t="s">
        <v>152</v>
      </c>
      <c r="B25" s="139">
        <v>152493.69799999986</v>
      </c>
      <c r="C25" s="139">
        <v>763485.72269999981</v>
      </c>
      <c r="D25" s="139"/>
      <c r="E25" s="84"/>
      <c r="F25" s="84"/>
      <c r="G25" s="85"/>
      <c r="H25" s="85"/>
      <c r="I25" s="85"/>
      <c r="J25" s="85"/>
      <c r="K25" s="85"/>
      <c r="L25" s="23"/>
      <c r="M25" s="23"/>
      <c r="N25" s="23"/>
      <c r="O25" s="23"/>
      <c r="P25" s="23"/>
      <c r="Q25" s="70"/>
      <c r="R25" s="23"/>
      <c r="S25" s="23"/>
      <c r="T25" s="23"/>
      <c r="U25" s="23"/>
      <c r="V25" s="23"/>
      <c r="W25" s="23"/>
      <c r="X25" s="23"/>
      <c r="Y25" s="23"/>
      <c r="Z25" s="23"/>
      <c r="AA25" s="23"/>
      <c r="AB25" s="23"/>
      <c r="AC25" s="23">
        <f t="shared" si="0"/>
        <v>0</v>
      </c>
      <c r="AD25" s="1"/>
      <c r="AE25" s="1"/>
      <c r="AF25" s="1"/>
      <c r="AG25" s="23"/>
      <c r="AH25" s="1"/>
      <c r="AI25" s="241"/>
      <c r="AJ25" s="241"/>
      <c r="AK25" s="241"/>
      <c r="AL25" s="1"/>
      <c r="AM25" s="1"/>
      <c r="AN25" s="23"/>
      <c r="AO25" s="1"/>
      <c r="AP25" s="1"/>
      <c r="AQ25" s="1"/>
      <c r="AR25" s="1"/>
      <c r="AS25" s="1"/>
      <c r="AT25" s="1"/>
      <c r="AU25" s="1"/>
      <c r="AV25" s="1"/>
      <c r="AW25" s="1"/>
      <c r="AX25" s="280"/>
      <c r="AY25" s="1"/>
      <c r="AZ25" s="1"/>
      <c r="BA25" s="1"/>
      <c r="BB25" s="110"/>
    </row>
    <row r="26" spans="1:60" x14ac:dyDescent="0.25">
      <c r="A26" s="138" t="s">
        <v>153</v>
      </c>
      <c r="B26" s="139">
        <v>154205.85969999991</v>
      </c>
      <c r="C26" s="139">
        <v>764605.59610000066</v>
      </c>
      <c r="D26" s="139"/>
      <c r="E26" s="84"/>
      <c r="F26" s="84"/>
      <c r="G26" s="85"/>
      <c r="H26" s="85"/>
      <c r="I26" s="85"/>
      <c r="J26" s="85"/>
      <c r="K26" s="85"/>
      <c r="L26" s="23"/>
      <c r="M26" s="23"/>
      <c r="N26" s="23"/>
      <c r="O26" s="23"/>
      <c r="P26" s="23"/>
      <c r="Q26" s="70"/>
      <c r="R26" s="23"/>
      <c r="S26" s="23"/>
      <c r="T26" s="23"/>
      <c r="U26" s="23"/>
      <c r="V26" s="23"/>
      <c r="W26" s="23"/>
      <c r="X26" s="23"/>
      <c r="Y26" s="23"/>
      <c r="Z26" s="23"/>
      <c r="AA26" s="23"/>
      <c r="AB26" s="23"/>
      <c r="AC26" s="23">
        <f t="shared" si="0"/>
        <v>0</v>
      </c>
      <c r="AD26" s="1"/>
      <c r="AE26" s="1"/>
      <c r="AF26" s="1"/>
      <c r="AG26" s="23"/>
      <c r="AH26" s="1"/>
      <c r="AI26" s="241"/>
      <c r="AJ26" s="241"/>
      <c r="AK26" s="241"/>
      <c r="AL26" s="1"/>
      <c r="AM26" s="1"/>
      <c r="AN26" s="23"/>
      <c r="AO26" s="1"/>
      <c r="AP26" s="1"/>
      <c r="AQ26" s="1"/>
      <c r="AR26" s="1"/>
      <c r="AS26" s="1"/>
      <c r="AT26" s="1"/>
      <c r="AU26" s="1"/>
      <c r="AV26" s="1"/>
      <c r="AW26" s="1"/>
      <c r="AX26" s="280"/>
      <c r="AY26" s="1"/>
      <c r="AZ26" s="1"/>
      <c r="BA26" s="1"/>
      <c r="BB26" s="110"/>
    </row>
    <row r="27" spans="1:60" ht="45" x14ac:dyDescent="0.25">
      <c r="A27" s="138" t="s">
        <v>154</v>
      </c>
      <c r="B27" s="139">
        <v>153006.12640000042</v>
      </c>
      <c r="C27" s="139">
        <v>763338.99210000038</v>
      </c>
      <c r="D27" s="139" t="s">
        <v>1180</v>
      </c>
      <c r="E27" s="210">
        <v>152995</v>
      </c>
      <c r="F27" s="210">
        <v>763329</v>
      </c>
      <c r="G27" s="85" t="s">
        <v>1228</v>
      </c>
      <c r="H27" s="85" t="s">
        <v>1476</v>
      </c>
      <c r="I27" s="85">
        <v>360</v>
      </c>
      <c r="J27" s="85" t="s">
        <v>1231</v>
      </c>
      <c r="K27" s="85">
        <v>360</v>
      </c>
      <c r="L27" s="23" t="s">
        <v>1229</v>
      </c>
      <c r="M27" s="23"/>
      <c r="N27" s="23" t="s">
        <v>44</v>
      </c>
      <c r="O27" s="23" t="s">
        <v>44</v>
      </c>
      <c r="P27" s="23">
        <v>50</v>
      </c>
      <c r="Q27" s="70" t="s">
        <v>44</v>
      </c>
      <c r="R27" s="23">
        <v>40</v>
      </c>
      <c r="S27" s="23">
        <v>5</v>
      </c>
      <c r="T27" s="23">
        <v>7</v>
      </c>
      <c r="U27" s="23">
        <v>6</v>
      </c>
      <c r="V27" s="23">
        <v>5</v>
      </c>
      <c r="W27" s="23">
        <v>5</v>
      </c>
      <c r="X27" s="23">
        <v>8</v>
      </c>
      <c r="Y27" s="23">
        <v>6</v>
      </c>
      <c r="Z27" s="23">
        <v>7</v>
      </c>
      <c r="AA27" s="23">
        <v>3</v>
      </c>
      <c r="AB27" s="23">
        <v>9</v>
      </c>
      <c r="AC27" s="23">
        <f t="shared" si="0"/>
        <v>6.1</v>
      </c>
      <c r="AD27" s="1" t="s">
        <v>47</v>
      </c>
      <c r="AE27" s="1" t="s">
        <v>81</v>
      </c>
      <c r="AF27" s="1" t="s">
        <v>44</v>
      </c>
      <c r="AG27" s="23" t="s">
        <v>43</v>
      </c>
      <c r="AH27" s="1" t="s">
        <v>43</v>
      </c>
      <c r="AI27" s="241" t="s">
        <v>43</v>
      </c>
      <c r="AJ27" s="241" t="s">
        <v>47</v>
      </c>
      <c r="AK27" s="241" t="s">
        <v>81</v>
      </c>
      <c r="AL27" s="1" t="s">
        <v>47</v>
      </c>
      <c r="AM27" s="1" t="s">
        <v>51</v>
      </c>
      <c r="AN27" s="23" t="s">
        <v>53</v>
      </c>
      <c r="AO27" s="1" t="s">
        <v>53</v>
      </c>
      <c r="AP27" s="1" t="s">
        <v>53</v>
      </c>
      <c r="AQ27" s="1" t="s">
        <v>53</v>
      </c>
      <c r="AR27" s="1"/>
      <c r="AS27" s="1" t="s">
        <v>44</v>
      </c>
      <c r="AT27" s="1" t="s">
        <v>53</v>
      </c>
      <c r="AU27" s="1" t="s">
        <v>76</v>
      </c>
      <c r="AV27" s="1" t="s">
        <v>43</v>
      </c>
      <c r="AW27" s="241" t="s">
        <v>47</v>
      </c>
      <c r="AX27" s="281" t="s">
        <v>538</v>
      </c>
      <c r="AY27" s="241" t="s">
        <v>44</v>
      </c>
      <c r="AZ27" s="1" t="s">
        <v>51</v>
      </c>
      <c r="BA27" s="241" t="s">
        <v>47</v>
      </c>
      <c r="BB27" s="110" t="s">
        <v>1230</v>
      </c>
    </row>
    <row r="28" spans="1:60" ht="30" x14ac:dyDescent="0.25">
      <c r="A28" s="138" t="s">
        <v>155</v>
      </c>
      <c r="B28" s="139">
        <v>153398.56030000001</v>
      </c>
      <c r="C28" s="139">
        <v>763013.22540000081</v>
      </c>
      <c r="D28" s="139" t="s">
        <v>772</v>
      </c>
      <c r="E28" s="210">
        <v>153373</v>
      </c>
      <c r="F28" s="210">
        <v>763019</v>
      </c>
      <c r="G28" s="84" t="s">
        <v>780</v>
      </c>
      <c r="H28" s="85" t="s">
        <v>819</v>
      </c>
      <c r="I28" s="85">
        <v>360</v>
      </c>
      <c r="J28" s="85">
        <v>1350186</v>
      </c>
      <c r="K28" s="85">
        <v>360</v>
      </c>
      <c r="L28" s="23" t="s">
        <v>821</v>
      </c>
      <c r="M28" s="23"/>
      <c r="N28" s="23" t="s">
        <v>47</v>
      </c>
      <c r="O28" s="23" t="s">
        <v>43</v>
      </c>
      <c r="P28" s="23" t="s">
        <v>43</v>
      </c>
      <c r="Q28" s="70" t="s">
        <v>44</v>
      </c>
      <c r="R28" s="23">
        <v>50</v>
      </c>
      <c r="S28" s="23">
        <v>4</v>
      </c>
      <c r="T28" s="23">
        <v>4</v>
      </c>
      <c r="U28" s="23">
        <v>2</v>
      </c>
      <c r="V28" s="23">
        <v>4</v>
      </c>
      <c r="W28" s="23">
        <v>8</v>
      </c>
      <c r="X28" s="23">
        <v>4</v>
      </c>
      <c r="Y28" s="23">
        <v>3</v>
      </c>
      <c r="Z28" s="23"/>
      <c r="AA28" s="23"/>
      <c r="AB28" s="23"/>
      <c r="AC28" s="239">
        <f>SUM(S28:AB28)/7</f>
        <v>4.1428571428571432</v>
      </c>
      <c r="AD28" s="1" t="s">
        <v>44</v>
      </c>
      <c r="AE28" s="1" t="s">
        <v>43</v>
      </c>
      <c r="AF28" s="1" t="s">
        <v>44</v>
      </c>
      <c r="AG28" s="23" t="s">
        <v>43</v>
      </c>
      <c r="AH28" s="1" t="s">
        <v>43</v>
      </c>
      <c r="AI28" s="241" t="s">
        <v>53</v>
      </c>
      <c r="AJ28" s="241" t="s">
        <v>334</v>
      </c>
      <c r="AK28" s="241" t="s">
        <v>81</v>
      </c>
      <c r="AL28" s="1" t="s">
        <v>44</v>
      </c>
      <c r="AM28" s="1" t="s">
        <v>43</v>
      </c>
      <c r="AN28" s="23" t="s">
        <v>53</v>
      </c>
      <c r="AO28" s="1" t="s">
        <v>53</v>
      </c>
      <c r="AP28" s="1" t="s">
        <v>53</v>
      </c>
      <c r="AQ28" s="1" t="s">
        <v>43</v>
      </c>
      <c r="AR28" s="1" t="s">
        <v>53</v>
      </c>
      <c r="AS28" s="1" t="s">
        <v>44</v>
      </c>
      <c r="AT28" s="1" t="s">
        <v>334</v>
      </c>
      <c r="AU28" s="1" t="s">
        <v>43</v>
      </c>
      <c r="AV28" s="1" t="s">
        <v>43</v>
      </c>
      <c r="AW28" s="241" t="s">
        <v>47</v>
      </c>
      <c r="AX28" s="281" t="s">
        <v>538</v>
      </c>
      <c r="AY28" s="241" t="s">
        <v>44</v>
      </c>
      <c r="AZ28" s="1" t="s">
        <v>51</v>
      </c>
      <c r="BA28" s="241" t="s">
        <v>44</v>
      </c>
      <c r="BB28" s="110" t="s">
        <v>820</v>
      </c>
    </row>
    <row r="29" spans="1:60" x14ac:dyDescent="0.25">
      <c r="A29" s="138" t="s">
        <v>156</v>
      </c>
      <c r="B29" s="139">
        <v>152570.49670000002</v>
      </c>
      <c r="C29" s="139">
        <v>763299.62429999933</v>
      </c>
      <c r="D29" s="139"/>
      <c r="E29" s="84"/>
      <c r="F29" s="84"/>
      <c r="G29" s="85"/>
      <c r="H29" s="85"/>
      <c r="I29" s="85"/>
      <c r="J29" s="85"/>
      <c r="K29" s="85"/>
      <c r="L29" s="23"/>
      <c r="M29" s="23"/>
      <c r="N29" s="23"/>
      <c r="O29" s="23"/>
      <c r="P29" s="23"/>
      <c r="Q29" s="70"/>
      <c r="R29" s="23"/>
      <c r="S29" s="23"/>
      <c r="T29" s="23"/>
      <c r="U29" s="23"/>
      <c r="V29" s="23"/>
      <c r="W29" s="23"/>
      <c r="X29" s="23"/>
      <c r="Y29" s="23"/>
      <c r="Z29" s="23"/>
      <c r="AA29" s="23"/>
      <c r="AB29" s="23"/>
      <c r="AC29" s="23">
        <f t="shared" si="0"/>
        <v>0</v>
      </c>
      <c r="AD29" s="1"/>
      <c r="AE29" s="1"/>
      <c r="AF29" s="1"/>
      <c r="AG29" s="23"/>
      <c r="AH29" s="1"/>
      <c r="AI29" s="241"/>
      <c r="AJ29" s="241"/>
      <c r="AK29" s="241"/>
      <c r="AL29" s="1"/>
      <c r="AM29" s="1"/>
      <c r="AN29" s="23"/>
      <c r="AO29" s="1"/>
      <c r="AP29" s="1"/>
      <c r="AQ29" s="1"/>
      <c r="AR29" s="1"/>
      <c r="AS29" s="1"/>
      <c r="AT29" s="1"/>
      <c r="AU29" s="1"/>
      <c r="AV29" s="1"/>
      <c r="AW29" s="1"/>
      <c r="AX29" s="280"/>
      <c r="AY29" s="1"/>
      <c r="AZ29" s="1"/>
      <c r="BA29" s="1"/>
      <c r="BB29" s="110"/>
    </row>
    <row r="30" spans="1:60" ht="30" x14ac:dyDescent="0.25">
      <c r="A30" s="138" t="s">
        <v>157</v>
      </c>
      <c r="B30" s="139">
        <v>153383.98709999956</v>
      </c>
      <c r="C30" s="139">
        <v>762870.67579999939</v>
      </c>
      <c r="D30" s="139" t="s">
        <v>772</v>
      </c>
      <c r="E30" s="210">
        <v>153367</v>
      </c>
      <c r="F30" s="210">
        <v>762873</v>
      </c>
      <c r="G30" s="85" t="s">
        <v>804</v>
      </c>
      <c r="H30" s="85" t="s">
        <v>833</v>
      </c>
      <c r="I30" s="85">
        <v>360</v>
      </c>
      <c r="J30" s="85" t="s">
        <v>834</v>
      </c>
      <c r="K30" s="85">
        <v>360</v>
      </c>
      <c r="L30" s="23" t="s">
        <v>687</v>
      </c>
      <c r="M30" s="23"/>
      <c r="N30" s="23" t="s">
        <v>46</v>
      </c>
      <c r="O30" s="23" t="s">
        <v>44</v>
      </c>
      <c r="P30" s="23">
        <v>90</v>
      </c>
      <c r="Q30" s="70" t="s">
        <v>44</v>
      </c>
      <c r="R30" s="23">
        <v>70</v>
      </c>
      <c r="S30" s="23">
        <v>10</v>
      </c>
      <c r="T30" s="23">
        <v>4</v>
      </c>
      <c r="U30" s="23">
        <v>7</v>
      </c>
      <c r="V30" s="23">
        <v>6</v>
      </c>
      <c r="W30" s="23">
        <v>9</v>
      </c>
      <c r="X30" s="23">
        <v>13</v>
      </c>
      <c r="Y30" s="23">
        <v>18</v>
      </c>
      <c r="Z30" s="23">
        <v>10</v>
      </c>
      <c r="AA30" s="23">
        <v>9</v>
      </c>
      <c r="AB30" s="23">
        <v>6</v>
      </c>
      <c r="AC30" s="23">
        <f t="shared" si="0"/>
        <v>9.1999999999999993</v>
      </c>
      <c r="AD30" s="1" t="s">
        <v>44</v>
      </c>
      <c r="AE30" s="1" t="s">
        <v>47</v>
      </c>
      <c r="AF30" s="1" t="s">
        <v>44</v>
      </c>
      <c r="AG30" s="23" t="s">
        <v>43</v>
      </c>
      <c r="AH30" s="1" t="s">
        <v>43</v>
      </c>
      <c r="AI30" s="241" t="s">
        <v>53</v>
      </c>
      <c r="AJ30" s="241" t="s">
        <v>53</v>
      </c>
      <c r="AK30" s="241" t="s">
        <v>53</v>
      </c>
      <c r="AL30" s="1" t="s">
        <v>44</v>
      </c>
      <c r="AM30" s="1" t="s">
        <v>51</v>
      </c>
      <c r="AN30" s="23" t="s">
        <v>53</v>
      </c>
      <c r="AO30" s="1" t="s">
        <v>53</v>
      </c>
      <c r="AP30" s="1" t="s">
        <v>53</v>
      </c>
      <c r="AQ30" s="1" t="s">
        <v>43</v>
      </c>
      <c r="AR30" s="1" t="s">
        <v>53</v>
      </c>
      <c r="AS30" s="1" t="s">
        <v>44</v>
      </c>
      <c r="AT30" s="1" t="s">
        <v>53</v>
      </c>
      <c r="AU30" s="1" t="s">
        <v>43</v>
      </c>
      <c r="AV30" s="1" t="s">
        <v>43</v>
      </c>
      <c r="AW30" s="241" t="s">
        <v>63</v>
      </c>
      <c r="AX30" s="281" t="s">
        <v>538</v>
      </c>
      <c r="AY30" s="241" t="s">
        <v>44</v>
      </c>
      <c r="AZ30" s="1" t="s">
        <v>51</v>
      </c>
      <c r="BA30" s="241" t="s">
        <v>44</v>
      </c>
      <c r="BB30" s="110" t="s">
        <v>835</v>
      </c>
    </row>
    <row r="31" spans="1:60" ht="75" x14ac:dyDescent="0.25">
      <c r="A31" s="138" t="s">
        <v>158</v>
      </c>
      <c r="B31" s="139">
        <v>153898.81400000025</v>
      </c>
      <c r="C31" s="139">
        <v>763380.54050000012</v>
      </c>
      <c r="D31" s="139" t="s">
        <v>621</v>
      </c>
      <c r="E31" s="210">
        <v>153895</v>
      </c>
      <c r="F31" s="210">
        <v>763403</v>
      </c>
      <c r="G31" s="85" t="s">
        <v>685</v>
      </c>
      <c r="H31" s="85" t="s">
        <v>683</v>
      </c>
      <c r="I31" s="234">
        <v>170</v>
      </c>
      <c r="J31" s="85" t="s">
        <v>682</v>
      </c>
      <c r="K31" s="234">
        <v>270</v>
      </c>
      <c r="L31" s="23" t="s">
        <v>687</v>
      </c>
      <c r="M31" s="23" t="s">
        <v>684</v>
      </c>
      <c r="N31" s="23" t="s">
        <v>44</v>
      </c>
      <c r="O31" s="23" t="s">
        <v>44</v>
      </c>
      <c r="P31" s="23">
        <v>90</v>
      </c>
      <c r="Q31" s="70" t="s">
        <v>44</v>
      </c>
      <c r="S31" s="23">
        <v>8</v>
      </c>
      <c r="T31" s="23">
        <v>11</v>
      </c>
      <c r="U31" s="23">
        <v>9</v>
      </c>
      <c r="V31" s="23">
        <v>3</v>
      </c>
      <c r="W31" s="23">
        <v>9</v>
      </c>
      <c r="X31" s="23">
        <v>4</v>
      </c>
      <c r="Y31" s="23"/>
      <c r="Z31" s="23"/>
      <c r="AA31" s="23"/>
      <c r="AB31" s="23"/>
      <c r="AC31" s="239">
        <f>SUM(S31:AB31)/7</f>
        <v>6.2857142857142856</v>
      </c>
      <c r="AD31" s="1" t="s">
        <v>44</v>
      </c>
      <c r="AE31" s="1" t="s">
        <v>47</v>
      </c>
      <c r="AF31" s="1" t="s">
        <v>44</v>
      </c>
      <c r="AG31" s="23" t="s">
        <v>43</v>
      </c>
      <c r="AH31" s="1" t="s">
        <v>43</v>
      </c>
      <c r="AI31" s="241" t="s">
        <v>53</v>
      </c>
      <c r="AJ31" s="241" t="s">
        <v>334</v>
      </c>
      <c r="AK31" s="241" t="s">
        <v>43</v>
      </c>
      <c r="AL31" s="1" t="s">
        <v>44</v>
      </c>
      <c r="AM31" s="1" t="s">
        <v>51</v>
      </c>
      <c r="AN31" s="23" t="s">
        <v>53</v>
      </c>
      <c r="AO31" s="1" t="s">
        <v>53</v>
      </c>
      <c r="AP31" s="1" t="s">
        <v>53</v>
      </c>
      <c r="AQ31" s="1" t="s">
        <v>53</v>
      </c>
      <c r="AR31" s="1" t="s">
        <v>53</v>
      </c>
      <c r="AS31" s="1" t="s">
        <v>44</v>
      </c>
      <c r="AT31" s="1" t="s">
        <v>334</v>
      </c>
      <c r="AU31" s="1" t="s">
        <v>43</v>
      </c>
      <c r="AV31" s="1" t="s">
        <v>43</v>
      </c>
      <c r="AW31" s="241" t="s">
        <v>334</v>
      </c>
      <c r="AX31" s="281" t="s">
        <v>538</v>
      </c>
      <c r="AY31" s="241" t="s">
        <v>44</v>
      </c>
      <c r="AZ31" s="1" t="s">
        <v>51</v>
      </c>
      <c r="BA31" s="241" t="s">
        <v>44</v>
      </c>
      <c r="BB31" s="110" t="s">
        <v>705</v>
      </c>
    </row>
    <row r="32" spans="1:60" ht="90" x14ac:dyDescent="0.25">
      <c r="A32" s="138" t="s">
        <v>159</v>
      </c>
      <c r="B32" s="139">
        <v>153388.39219999965</v>
      </c>
      <c r="C32" s="139">
        <v>763235.89959999919</v>
      </c>
      <c r="D32" s="139" t="s">
        <v>772</v>
      </c>
      <c r="E32" s="210">
        <v>153371</v>
      </c>
      <c r="F32" s="210">
        <v>763213</v>
      </c>
      <c r="G32" s="85" t="s">
        <v>814</v>
      </c>
      <c r="H32" s="85" t="s">
        <v>812</v>
      </c>
      <c r="I32" s="234">
        <v>60</v>
      </c>
      <c r="J32" s="85" t="s">
        <v>813</v>
      </c>
      <c r="K32" s="234">
        <v>60</v>
      </c>
      <c r="L32" s="23" t="s">
        <v>687</v>
      </c>
      <c r="M32" s="23"/>
      <c r="N32" s="23" t="s">
        <v>53</v>
      </c>
      <c r="O32" s="23" t="s">
        <v>43</v>
      </c>
      <c r="P32" s="23" t="s">
        <v>799</v>
      </c>
      <c r="Q32" s="70" t="s">
        <v>44</v>
      </c>
      <c r="R32" s="23">
        <v>80</v>
      </c>
      <c r="S32" s="23">
        <v>7</v>
      </c>
      <c r="T32" s="23">
        <v>22</v>
      </c>
      <c r="U32" s="23">
        <v>29</v>
      </c>
      <c r="V32" s="23">
        <v>5</v>
      </c>
      <c r="W32" s="23">
        <v>7</v>
      </c>
      <c r="X32" s="23">
        <v>6</v>
      </c>
      <c r="Y32" s="23">
        <v>7</v>
      </c>
      <c r="Z32" s="23">
        <v>11</v>
      </c>
      <c r="AA32" s="23">
        <v>6</v>
      </c>
      <c r="AB32" s="23"/>
      <c r="AC32" s="239">
        <f>SUM(S32:AB32)/9</f>
        <v>11.111111111111111</v>
      </c>
      <c r="AD32" s="1" t="s">
        <v>43</v>
      </c>
      <c r="AE32" s="1" t="s">
        <v>43</v>
      </c>
      <c r="AF32" s="1" t="s">
        <v>44</v>
      </c>
      <c r="AG32" s="23" t="s">
        <v>43</v>
      </c>
      <c r="AH32" s="1" t="s">
        <v>43</v>
      </c>
      <c r="AI32" s="241" t="s">
        <v>53</v>
      </c>
      <c r="AJ32" s="241" t="s">
        <v>53</v>
      </c>
      <c r="AK32" s="241" t="s">
        <v>43</v>
      </c>
      <c r="AL32" s="1" t="s">
        <v>44</v>
      </c>
      <c r="AM32" s="1" t="s">
        <v>43</v>
      </c>
      <c r="AN32" s="23" t="s">
        <v>53</v>
      </c>
      <c r="AO32" s="1" t="s">
        <v>53</v>
      </c>
      <c r="AP32" s="1" t="s">
        <v>53</v>
      </c>
      <c r="AQ32" s="1" t="s">
        <v>53</v>
      </c>
      <c r="AR32" s="1" t="s">
        <v>53</v>
      </c>
      <c r="AS32" s="1" t="s">
        <v>44</v>
      </c>
      <c r="AT32" s="1" t="s">
        <v>53</v>
      </c>
      <c r="AU32" s="1" t="s">
        <v>43</v>
      </c>
      <c r="AV32" s="1" t="s">
        <v>43</v>
      </c>
      <c r="AW32" s="241" t="s">
        <v>63</v>
      </c>
      <c r="AX32" s="281" t="s">
        <v>538</v>
      </c>
      <c r="AY32" s="241" t="s">
        <v>44</v>
      </c>
      <c r="AZ32" s="1" t="s">
        <v>51</v>
      </c>
      <c r="BA32" s="241" t="s">
        <v>44</v>
      </c>
      <c r="BB32" s="110" t="s">
        <v>1425</v>
      </c>
      <c r="BC32" s="154"/>
    </row>
    <row r="33" spans="1:65" ht="45" x14ac:dyDescent="0.25">
      <c r="A33" s="138" t="s">
        <v>160</v>
      </c>
      <c r="B33" s="139">
        <v>153291.48929999955</v>
      </c>
      <c r="C33" s="139">
        <v>763381.85190000013</v>
      </c>
      <c r="D33" s="139" t="s">
        <v>772</v>
      </c>
      <c r="E33" s="210">
        <v>153284</v>
      </c>
      <c r="F33" s="210">
        <v>763380</v>
      </c>
      <c r="G33" s="85" t="s">
        <v>685</v>
      </c>
      <c r="H33" s="85" t="s">
        <v>797</v>
      </c>
      <c r="I33" s="234">
        <v>180</v>
      </c>
      <c r="J33" s="85" t="s">
        <v>798</v>
      </c>
      <c r="K33" s="234">
        <v>180</v>
      </c>
      <c r="L33" s="23" t="s">
        <v>687</v>
      </c>
      <c r="M33" s="23"/>
      <c r="N33" s="23" t="s">
        <v>53</v>
      </c>
      <c r="O33" s="23" t="s">
        <v>43</v>
      </c>
      <c r="P33" s="23" t="s">
        <v>799</v>
      </c>
      <c r="Q33" s="70" t="s">
        <v>44</v>
      </c>
      <c r="R33" s="23" t="s">
        <v>800</v>
      </c>
      <c r="S33" s="23">
        <v>4</v>
      </c>
      <c r="T33" s="23">
        <v>6</v>
      </c>
      <c r="U33" s="23">
        <v>6</v>
      </c>
      <c r="V33" s="23">
        <v>8</v>
      </c>
      <c r="W33" s="23">
        <v>6</v>
      </c>
      <c r="X33" s="23">
        <v>12</v>
      </c>
      <c r="Y33" s="23">
        <v>16</v>
      </c>
      <c r="Z33" s="23">
        <v>14</v>
      </c>
      <c r="AA33" s="23">
        <v>10</v>
      </c>
      <c r="AB33" s="23">
        <v>5</v>
      </c>
      <c r="AC33" s="23">
        <f t="shared" si="0"/>
        <v>8.6999999999999993</v>
      </c>
      <c r="AD33" s="1" t="s">
        <v>44</v>
      </c>
      <c r="AE33" s="1" t="s">
        <v>43</v>
      </c>
      <c r="AF33" s="1" t="s">
        <v>44</v>
      </c>
      <c r="AG33" s="23" t="s">
        <v>43</v>
      </c>
      <c r="AH33" s="1" t="s">
        <v>43</v>
      </c>
      <c r="AI33" s="241" t="s">
        <v>53</v>
      </c>
      <c r="AJ33" s="241" t="s">
        <v>53</v>
      </c>
      <c r="AK33" s="241" t="s">
        <v>81</v>
      </c>
      <c r="AL33" s="1" t="s">
        <v>44</v>
      </c>
      <c r="AM33" s="1" t="s">
        <v>43</v>
      </c>
      <c r="AN33" s="23" t="s">
        <v>53</v>
      </c>
      <c r="AO33" s="1" t="s">
        <v>53</v>
      </c>
      <c r="AP33" s="1" t="s">
        <v>53</v>
      </c>
      <c r="AQ33" s="1" t="s">
        <v>794</v>
      </c>
      <c r="AR33" s="1" t="s">
        <v>53</v>
      </c>
      <c r="AS33" s="1" t="s">
        <v>44</v>
      </c>
      <c r="AT33" s="1" t="s">
        <v>53</v>
      </c>
      <c r="AU33" s="1" t="s">
        <v>378</v>
      </c>
      <c r="AV33" s="1" t="s">
        <v>43</v>
      </c>
      <c r="AW33" s="241" t="s">
        <v>81</v>
      </c>
      <c r="AX33" s="281" t="s">
        <v>538</v>
      </c>
      <c r="AY33" s="241" t="s">
        <v>44</v>
      </c>
      <c r="AZ33" s="1" t="s">
        <v>51</v>
      </c>
      <c r="BA33" s="241" t="s">
        <v>44</v>
      </c>
      <c r="BB33" s="110" t="s">
        <v>801</v>
      </c>
    </row>
    <row r="34" spans="1:65" ht="45" x14ac:dyDescent="0.25">
      <c r="A34" s="138" t="s">
        <v>161</v>
      </c>
      <c r="B34" s="139">
        <v>154873.8842000002</v>
      </c>
      <c r="C34" s="139">
        <v>763774.75919999927</v>
      </c>
      <c r="D34" s="139" t="s">
        <v>706</v>
      </c>
      <c r="E34" s="210" t="s">
        <v>1467</v>
      </c>
      <c r="F34" s="210">
        <v>763792</v>
      </c>
      <c r="G34" s="85" t="s">
        <v>758</v>
      </c>
      <c r="H34" s="85" t="s">
        <v>756</v>
      </c>
      <c r="I34" s="85">
        <v>360</v>
      </c>
      <c r="J34" s="85" t="s">
        <v>757</v>
      </c>
      <c r="K34" s="85">
        <v>360</v>
      </c>
      <c r="L34" s="23" t="s">
        <v>759</v>
      </c>
      <c r="M34" s="23"/>
      <c r="N34" s="23" t="s">
        <v>46</v>
      </c>
      <c r="O34" s="23" t="s">
        <v>44</v>
      </c>
      <c r="P34" s="23">
        <v>90</v>
      </c>
      <c r="Q34" s="70" t="s">
        <v>43</v>
      </c>
      <c r="R34" s="23" t="s">
        <v>43</v>
      </c>
      <c r="S34" s="23">
        <v>9</v>
      </c>
      <c r="T34" s="23">
        <v>8</v>
      </c>
      <c r="U34" s="23">
        <v>9</v>
      </c>
      <c r="V34" s="23">
        <v>10</v>
      </c>
      <c r="W34" s="23">
        <v>5</v>
      </c>
      <c r="X34" s="23">
        <v>7</v>
      </c>
      <c r="Y34" s="23">
        <v>10</v>
      </c>
      <c r="Z34" s="23">
        <v>10</v>
      </c>
      <c r="AA34" s="23"/>
      <c r="AB34" s="23"/>
      <c r="AC34" s="23">
        <f>SUM(S34:AB34)/8</f>
        <v>8.5</v>
      </c>
      <c r="AD34" s="1" t="s">
        <v>44</v>
      </c>
      <c r="AE34" s="1" t="s">
        <v>47</v>
      </c>
      <c r="AF34" s="1" t="s">
        <v>44</v>
      </c>
      <c r="AG34" s="23" t="s">
        <v>43</v>
      </c>
      <c r="AH34" s="1" t="s">
        <v>43</v>
      </c>
      <c r="AI34" s="241" t="s">
        <v>53</v>
      </c>
      <c r="AJ34" s="241" t="s">
        <v>334</v>
      </c>
      <c r="AK34" s="241" t="s">
        <v>44</v>
      </c>
      <c r="AL34" s="1" t="s">
        <v>44</v>
      </c>
      <c r="AM34" s="1" t="s">
        <v>51</v>
      </c>
      <c r="AN34" s="23" t="s">
        <v>53</v>
      </c>
      <c r="AO34" s="1" t="s">
        <v>53</v>
      </c>
      <c r="AP34" s="1" t="s">
        <v>51</v>
      </c>
      <c r="AQ34" s="1" t="s">
        <v>51</v>
      </c>
      <c r="AR34" s="1" t="s">
        <v>53</v>
      </c>
      <c r="AS34" s="1" t="s">
        <v>44</v>
      </c>
      <c r="AT34" s="1" t="s">
        <v>334</v>
      </c>
      <c r="AU34" s="1" t="s">
        <v>79</v>
      </c>
      <c r="AV34" s="1" t="s">
        <v>43</v>
      </c>
      <c r="AW34" s="1" t="s">
        <v>44</v>
      </c>
      <c r="AX34" s="281" t="s">
        <v>538</v>
      </c>
      <c r="AY34" s="241" t="s">
        <v>44</v>
      </c>
      <c r="AZ34" s="1" t="s">
        <v>51</v>
      </c>
      <c r="BA34" s="241" t="s">
        <v>44</v>
      </c>
      <c r="BB34" s="273" t="s">
        <v>1468</v>
      </c>
      <c r="BC34" s="154"/>
      <c r="BD34" s="154"/>
      <c r="BE34" s="154"/>
      <c r="BF34" s="154"/>
    </row>
    <row r="35" spans="1:65" x14ac:dyDescent="0.25">
      <c r="A35" s="138" t="s">
        <v>162</v>
      </c>
      <c r="B35" s="139">
        <v>153290.46920000017</v>
      </c>
      <c r="C35" s="139">
        <v>763019.64020000026</v>
      </c>
      <c r="D35" s="139" t="s">
        <v>772</v>
      </c>
      <c r="E35" s="84"/>
      <c r="F35" s="84"/>
      <c r="G35" s="85" t="s">
        <v>822</v>
      </c>
      <c r="H35" s="85"/>
      <c r="I35" s="85"/>
      <c r="J35" s="85"/>
      <c r="K35" s="85"/>
      <c r="L35" s="23"/>
      <c r="M35" s="23"/>
      <c r="N35" s="23"/>
      <c r="O35" s="23"/>
      <c r="P35" s="23"/>
      <c r="Q35" s="70"/>
      <c r="R35" s="23"/>
      <c r="S35" s="23"/>
      <c r="T35" s="23"/>
      <c r="U35" s="23"/>
      <c r="V35" s="23"/>
      <c r="W35" s="23"/>
      <c r="X35" s="23"/>
      <c r="Y35" s="23"/>
      <c r="Z35" s="23"/>
      <c r="AA35" s="23"/>
      <c r="AB35" s="23"/>
      <c r="AC35" s="23">
        <f t="shared" si="0"/>
        <v>0</v>
      </c>
      <c r="AD35" s="1"/>
      <c r="AE35" s="1"/>
      <c r="AF35" s="1"/>
      <c r="AG35" s="23"/>
      <c r="AH35" s="1"/>
      <c r="AI35" s="241"/>
      <c r="AJ35" s="241"/>
      <c r="AK35" s="241"/>
      <c r="AL35" s="1"/>
      <c r="AM35" s="1"/>
      <c r="AN35" s="23"/>
      <c r="AO35" s="1"/>
      <c r="AP35" s="1"/>
      <c r="AQ35" s="1"/>
      <c r="AR35" s="1"/>
      <c r="AS35" s="1"/>
      <c r="AT35" s="1"/>
      <c r="AU35" s="1"/>
      <c r="AV35" s="1"/>
      <c r="AW35" s="1"/>
      <c r="AX35" s="280"/>
      <c r="AY35" s="1"/>
      <c r="AZ35" s="1"/>
      <c r="BA35" s="1"/>
      <c r="BB35" s="110"/>
    </row>
    <row r="36" spans="1:65" x14ac:dyDescent="0.25">
      <c r="A36" s="138" t="s">
        <v>163</v>
      </c>
      <c r="B36" s="139">
        <v>153191.59269999992</v>
      </c>
      <c r="C36" s="139">
        <v>763109.7117999997</v>
      </c>
      <c r="D36" s="139" t="s">
        <v>823</v>
      </c>
      <c r="E36" s="84"/>
      <c r="F36" s="84"/>
      <c r="G36" s="85" t="s">
        <v>676</v>
      </c>
      <c r="H36" s="85" t="s">
        <v>824</v>
      </c>
      <c r="I36" s="85">
        <v>360</v>
      </c>
      <c r="J36" s="85" t="s">
        <v>825</v>
      </c>
      <c r="K36" s="85">
        <v>360</v>
      </c>
      <c r="L36" s="23" t="s">
        <v>826</v>
      </c>
      <c r="M36" s="23"/>
      <c r="N36" s="23" t="s">
        <v>46</v>
      </c>
      <c r="O36" s="23" t="s">
        <v>44</v>
      </c>
      <c r="P36" s="23">
        <v>90</v>
      </c>
      <c r="Q36" s="70" t="s">
        <v>44</v>
      </c>
      <c r="R36" s="23">
        <v>70</v>
      </c>
      <c r="S36" s="23">
        <v>4</v>
      </c>
      <c r="T36" s="23">
        <v>10</v>
      </c>
      <c r="U36" s="23">
        <v>8</v>
      </c>
      <c r="V36" s="23">
        <v>6</v>
      </c>
      <c r="W36" s="23">
        <v>6</v>
      </c>
      <c r="X36" s="23">
        <v>7</v>
      </c>
      <c r="Y36" s="23">
        <v>4</v>
      </c>
      <c r="Z36" s="23">
        <v>7</v>
      </c>
      <c r="AA36" s="23">
        <v>4</v>
      </c>
      <c r="AB36" s="23">
        <v>5</v>
      </c>
      <c r="AC36" s="23">
        <f t="shared" si="0"/>
        <v>6.1</v>
      </c>
      <c r="AD36" s="1" t="s">
        <v>44</v>
      </c>
      <c r="AE36" s="1" t="s">
        <v>47</v>
      </c>
      <c r="AF36" s="1" t="s">
        <v>44</v>
      </c>
      <c r="AG36" s="23" t="s">
        <v>43</v>
      </c>
      <c r="AH36" s="1" t="s">
        <v>43</v>
      </c>
      <c r="AI36" s="241" t="s">
        <v>53</v>
      </c>
      <c r="AJ36" s="241" t="s">
        <v>334</v>
      </c>
      <c r="AK36" s="241" t="s">
        <v>47</v>
      </c>
      <c r="AL36" s="1" t="s">
        <v>44</v>
      </c>
      <c r="AM36" s="1" t="s">
        <v>51</v>
      </c>
      <c r="AN36" s="23" t="s">
        <v>53</v>
      </c>
      <c r="AO36" s="1" t="s">
        <v>53</v>
      </c>
      <c r="AP36" s="1" t="s">
        <v>53</v>
      </c>
      <c r="AQ36" s="1" t="s">
        <v>43</v>
      </c>
      <c r="AR36" s="1" t="s">
        <v>53</v>
      </c>
      <c r="AS36" s="1" t="s">
        <v>44</v>
      </c>
      <c r="AT36" s="1" t="s">
        <v>53</v>
      </c>
      <c r="AU36" s="1" t="s">
        <v>43</v>
      </c>
      <c r="AV36" s="1" t="s">
        <v>381</v>
      </c>
      <c r="AW36" s="1" t="s">
        <v>47</v>
      </c>
      <c r="AX36" s="281" t="s">
        <v>538</v>
      </c>
      <c r="AY36" s="1" t="s">
        <v>44</v>
      </c>
      <c r="AZ36" s="1" t="s">
        <v>51</v>
      </c>
      <c r="BA36" s="1" t="s">
        <v>44</v>
      </c>
      <c r="BB36" s="273" t="s">
        <v>827</v>
      </c>
    </row>
    <row r="37" spans="1:65" ht="165" x14ac:dyDescent="0.25">
      <c r="A37" s="138" t="s">
        <v>164</v>
      </c>
      <c r="B37" s="139">
        <v>153390.07210000046</v>
      </c>
      <c r="C37" s="139">
        <v>763123.05550000072</v>
      </c>
      <c r="D37" s="139" t="s">
        <v>772</v>
      </c>
      <c r="E37" s="210">
        <v>153396</v>
      </c>
      <c r="F37" s="210">
        <v>763060</v>
      </c>
      <c r="G37" s="85" t="s">
        <v>815</v>
      </c>
      <c r="H37" s="85" t="s">
        <v>816</v>
      </c>
      <c r="I37" s="234">
        <v>335</v>
      </c>
      <c r="J37" s="85" t="s">
        <v>817</v>
      </c>
      <c r="K37" s="234">
        <v>60</v>
      </c>
      <c r="L37" s="23" t="s">
        <v>725</v>
      </c>
      <c r="M37" s="23"/>
      <c r="N37" s="23" t="s">
        <v>43</v>
      </c>
      <c r="O37" s="23" t="s">
        <v>43</v>
      </c>
      <c r="P37" s="23" t="s">
        <v>43</v>
      </c>
      <c r="Q37" s="70" t="s">
        <v>44</v>
      </c>
      <c r="R37" s="23">
        <v>80</v>
      </c>
      <c r="S37" s="23">
        <v>3</v>
      </c>
      <c r="T37" s="23">
        <v>4</v>
      </c>
      <c r="U37" s="23">
        <v>3</v>
      </c>
      <c r="V37" s="23">
        <v>3</v>
      </c>
      <c r="W37" s="23">
        <v>5</v>
      </c>
      <c r="X37" s="23">
        <v>6</v>
      </c>
      <c r="Y37" s="23">
        <v>6</v>
      </c>
      <c r="Z37" s="23">
        <v>4</v>
      </c>
      <c r="AA37" s="23">
        <v>4</v>
      </c>
      <c r="AB37" s="23">
        <v>5</v>
      </c>
      <c r="AC37" s="23">
        <f t="shared" si="0"/>
        <v>4.3</v>
      </c>
      <c r="AD37" s="1" t="s">
        <v>44</v>
      </c>
      <c r="AE37" s="1" t="s">
        <v>43</v>
      </c>
      <c r="AF37" s="1" t="s">
        <v>44</v>
      </c>
      <c r="AG37" s="23" t="s">
        <v>43</v>
      </c>
      <c r="AH37" s="1" t="s">
        <v>43</v>
      </c>
      <c r="AI37" s="241" t="s">
        <v>53</v>
      </c>
      <c r="AJ37" s="241" t="s">
        <v>334</v>
      </c>
      <c r="AK37" s="241" t="s">
        <v>81</v>
      </c>
      <c r="AL37" s="1" t="s">
        <v>44</v>
      </c>
      <c r="AM37" s="1" t="s">
        <v>43</v>
      </c>
      <c r="AN37" s="23" t="s">
        <v>53</v>
      </c>
      <c r="AO37" s="1" t="s">
        <v>53</v>
      </c>
      <c r="AP37" s="1" t="s">
        <v>53</v>
      </c>
      <c r="AQ37" s="1" t="s">
        <v>43</v>
      </c>
      <c r="AR37" s="1" t="s">
        <v>53</v>
      </c>
      <c r="AS37" s="1" t="s">
        <v>44</v>
      </c>
      <c r="AT37" s="1" t="s">
        <v>53</v>
      </c>
      <c r="AU37" s="1" t="s">
        <v>43</v>
      </c>
      <c r="AV37" s="1" t="s">
        <v>43</v>
      </c>
      <c r="AW37" s="1" t="s">
        <v>47</v>
      </c>
      <c r="AX37" s="281" t="s">
        <v>538</v>
      </c>
      <c r="AY37" s="1" t="s">
        <v>44</v>
      </c>
      <c r="AZ37" s="1" t="s">
        <v>51</v>
      </c>
      <c r="BA37" s="1" t="s">
        <v>44</v>
      </c>
      <c r="BB37" s="110" t="s">
        <v>818</v>
      </c>
    </row>
    <row r="38" spans="1:65" x14ac:dyDescent="0.25">
      <c r="A38" s="138" t="s">
        <v>165</v>
      </c>
      <c r="B38" s="139">
        <v>153462.59609999973</v>
      </c>
      <c r="C38" s="139">
        <v>763562.70160000026</v>
      </c>
      <c r="D38" s="139" t="s">
        <v>772</v>
      </c>
      <c r="E38" s="210">
        <v>153463</v>
      </c>
      <c r="F38" s="210">
        <v>763543</v>
      </c>
      <c r="G38" s="85" t="s">
        <v>676</v>
      </c>
      <c r="H38" s="85" t="s">
        <v>782</v>
      </c>
      <c r="I38" s="234">
        <v>180</v>
      </c>
      <c r="J38" s="85" t="s">
        <v>783</v>
      </c>
      <c r="K38" s="234">
        <v>180</v>
      </c>
      <c r="L38" s="23" t="s">
        <v>785</v>
      </c>
      <c r="M38" s="23"/>
      <c r="N38" s="23" t="s">
        <v>44</v>
      </c>
      <c r="O38" s="23" t="s">
        <v>44</v>
      </c>
      <c r="P38" s="23">
        <v>80</v>
      </c>
      <c r="Q38" s="70" t="s">
        <v>44</v>
      </c>
      <c r="R38" s="23">
        <v>70</v>
      </c>
      <c r="S38" s="23">
        <v>6</v>
      </c>
      <c r="T38" s="23">
        <v>7</v>
      </c>
      <c r="U38" s="23">
        <v>18</v>
      </c>
      <c r="V38" s="23">
        <v>5</v>
      </c>
      <c r="W38" s="23">
        <v>5</v>
      </c>
      <c r="X38" s="23">
        <v>9</v>
      </c>
      <c r="Y38" s="23">
        <v>4</v>
      </c>
      <c r="Z38" s="23">
        <v>7</v>
      </c>
      <c r="AA38" s="23">
        <v>2</v>
      </c>
      <c r="AB38" s="23">
        <v>2</v>
      </c>
      <c r="AC38" s="23">
        <f t="shared" si="0"/>
        <v>6.5</v>
      </c>
      <c r="AD38" s="1" t="s">
        <v>44</v>
      </c>
      <c r="AE38" s="1" t="s">
        <v>81</v>
      </c>
      <c r="AF38" s="1" t="s">
        <v>44</v>
      </c>
      <c r="AG38" s="23" t="s">
        <v>43</v>
      </c>
      <c r="AH38" s="1" t="s">
        <v>43</v>
      </c>
      <c r="AI38" s="241" t="s">
        <v>53</v>
      </c>
      <c r="AJ38" s="241" t="s">
        <v>47</v>
      </c>
      <c r="AK38" s="241" t="s">
        <v>81</v>
      </c>
      <c r="AL38" s="1" t="s">
        <v>44</v>
      </c>
      <c r="AM38" s="1" t="s">
        <v>51</v>
      </c>
      <c r="AN38" s="23" t="s">
        <v>53</v>
      </c>
      <c r="AO38" s="1" t="s">
        <v>53</v>
      </c>
      <c r="AP38" s="1" t="s">
        <v>53</v>
      </c>
      <c r="AQ38" s="1" t="s">
        <v>51</v>
      </c>
      <c r="AR38" s="1" t="s">
        <v>53</v>
      </c>
      <c r="AS38" s="1" t="s">
        <v>44</v>
      </c>
      <c r="AT38" s="1" t="s">
        <v>53</v>
      </c>
      <c r="AU38" s="1" t="s">
        <v>80</v>
      </c>
      <c r="AV38" s="1" t="s">
        <v>43</v>
      </c>
      <c r="AW38" s="1" t="s">
        <v>47</v>
      </c>
      <c r="AX38" s="281" t="s">
        <v>538</v>
      </c>
      <c r="AY38" s="1" t="s">
        <v>44</v>
      </c>
      <c r="AZ38" s="1" t="s">
        <v>51</v>
      </c>
      <c r="BA38" s="1" t="s">
        <v>44</v>
      </c>
      <c r="BB38" s="110" t="s">
        <v>784</v>
      </c>
      <c r="BC38" s="195"/>
    </row>
    <row r="39" spans="1:65" ht="15" customHeight="1" x14ac:dyDescent="0.25">
      <c r="A39" s="138" t="s">
        <v>166</v>
      </c>
      <c r="B39" s="139">
        <v>153971.88329999987</v>
      </c>
      <c r="C39" s="139">
        <v>763800.32469999976</v>
      </c>
      <c r="D39" s="139" t="s">
        <v>621</v>
      </c>
      <c r="E39" s="84"/>
      <c r="F39" s="84"/>
      <c r="G39" s="85" t="s">
        <v>676</v>
      </c>
      <c r="H39" s="85" t="s">
        <v>693</v>
      </c>
      <c r="I39" s="85">
        <v>360</v>
      </c>
      <c r="J39" s="85" t="s">
        <v>694</v>
      </c>
      <c r="K39" s="85">
        <v>70</v>
      </c>
      <c r="L39" s="23" t="s">
        <v>695</v>
      </c>
      <c r="M39" s="23"/>
      <c r="N39" s="23" t="s">
        <v>46</v>
      </c>
      <c r="O39" s="23" t="s">
        <v>44</v>
      </c>
      <c r="P39" s="23" t="s">
        <v>677</v>
      </c>
      <c r="Q39" s="70" t="s">
        <v>43</v>
      </c>
      <c r="R39" s="23" t="s">
        <v>43</v>
      </c>
      <c r="S39" s="23">
        <v>12</v>
      </c>
      <c r="T39" s="23">
        <v>8</v>
      </c>
      <c r="U39" s="23">
        <v>4</v>
      </c>
      <c r="V39" s="23">
        <v>8</v>
      </c>
      <c r="W39" s="23">
        <v>6</v>
      </c>
      <c r="X39" s="23">
        <v>11</v>
      </c>
      <c r="Y39" s="23">
        <v>7</v>
      </c>
      <c r="Z39" s="23">
        <v>4</v>
      </c>
      <c r="AA39" s="23">
        <v>8</v>
      </c>
      <c r="AB39" s="23">
        <v>6</v>
      </c>
      <c r="AC39" s="23">
        <f t="shared" si="0"/>
        <v>7.4</v>
      </c>
      <c r="AD39" s="241" t="s">
        <v>44</v>
      </c>
      <c r="AE39" s="1" t="s">
        <v>47</v>
      </c>
      <c r="AF39" s="1" t="s">
        <v>44</v>
      </c>
      <c r="AG39" s="23" t="s">
        <v>43</v>
      </c>
      <c r="AH39" s="1" t="s">
        <v>43</v>
      </c>
      <c r="AI39" s="241" t="s">
        <v>53</v>
      </c>
      <c r="AJ39" s="241" t="s">
        <v>334</v>
      </c>
      <c r="AK39" s="241" t="s">
        <v>47</v>
      </c>
      <c r="AL39" s="1" t="s">
        <v>47</v>
      </c>
      <c r="AM39" s="1" t="s">
        <v>51</v>
      </c>
      <c r="AN39" s="23" t="s">
        <v>53</v>
      </c>
      <c r="AO39" s="1" t="s">
        <v>53</v>
      </c>
      <c r="AP39" s="1" t="s">
        <v>53</v>
      </c>
      <c r="AQ39" s="1" t="s">
        <v>53</v>
      </c>
      <c r="AR39" s="1" t="s">
        <v>53</v>
      </c>
      <c r="AS39" s="1" t="s">
        <v>44</v>
      </c>
      <c r="AT39" s="1" t="s">
        <v>47</v>
      </c>
      <c r="AU39" s="1" t="s">
        <v>378</v>
      </c>
      <c r="AV39" s="1" t="s">
        <v>43</v>
      </c>
      <c r="AW39" s="1" t="s">
        <v>47</v>
      </c>
      <c r="AX39" s="281" t="s">
        <v>538</v>
      </c>
      <c r="AY39" s="1" t="s">
        <v>44</v>
      </c>
      <c r="AZ39" s="1" t="s">
        <v>51</v>
      </c>
      <c r="BA39" s="1" t="s">
        <v>47</v>
      </c>
      <c r="BB39" s="273" t="s">
        <v>697</v>
      </c>
      <c r="BC39" s="154"/>
      <c r="BD39" s="154"/>
      <c r="BE39" s="154"/>
      <c r="BF39" s="154"/>
      <c r="BG39" s="154"/>
      <c r="BH39" s="154"/>
      <c r="BI39" s="154"/>
      <c r="BJ39" s="154"/>
      <c r="BK39" s="154"/>
      <c r="BL39" s="154"/>
      <c r="BM39" s="154"/>
    </row>
    <row r="40" spans="1:65" ht="60" x14ac:dyDescent="0.25">
      <c r="A40" s="138" t="s">
        <v>167</v>
      </c>
      <c r="B40" s="139">
        <v>154815.74100000039</v>
      </c>
      <c r="C40" s="139">
        <v>763888.37719999999</v>
      </c>
      <c r="D40" s="139" t="s">
        <v>706</v>
      </c>
      <c r="E40" s="210">
        <v>154812</v>
      </c>
      <c r="F40" s="210">
        <v>763887</v>
      </c>
      <c r="G40" s="85" t="s">
        <v>723</v>
      </c>
      <c r="H40" s="85" t="s">
        <v>1479</v>
      </c>
      <c r="I40" s="85">
        <v>360</v>
      </c>
      <c r="J40" s="85" t="s">
        <v>724</v>
      </c>
      <c r="K40" s="85">
        <v>360</v>
      </c>
      <c r="L40" s="23" t="s">
        <v>725</v>
      </c>
      <c r="M40" s="23"/>
      <c r="N40" s="23" t="s">
        <v>80</v>
      </c>
      <c r="O40" s="23" t="s">
        <v>43</v>
      </c>
      <c r="P40" s="23" t="s">
        <v>43</v>
      </c>
      <c r="Q40" s="70" t="s">
        <v>53</v>
      </c>
      <c r="R40" s="23" t="s">
        <v>43</v>
      </c>
      <c r="S40" s="23">
        <v>10</v>
      </c>
      <c r="T40" s="23">
        <v>9</v>
      </c>
      <c r="U40" s="23">
        <v>9</v>
      </c>
      <c r="V40" s="23">
        <v>8</v>
      </c>
      <c r="W40" s="23">
        <v>6</v>
      </c>
      <c r="X40" s="23">
        <v>12</v>
      </c>
      <c r="Y40" s="23">
        <v>7</v>
      </c>
      <c r="Z40" s="23">
        <v>9</v>
      </c>
      <c r="AA40" s="23">
        <v>5</v>
      </c>
      <c r="AB40" s="23">
        <v>8</v>
      </c>
      <c r="AC40" s="23">
        <f t="shared" si="0"/>
        <v>8.3000000000000007</v>
      </c>
      <c r="AD40" s="1" t="s">
        <v>53</v>
      </c>
      <c r="AE40" s="1" t="s">
        <v>43</v>
      </c>
      <c r="AF40" s="1" t="s">
        <v>43</v>
      </c>
      <c r="AG40" s="23" t="s">
        <v>43</v>
      </c>
      <c r="AH40" s="1" t="s">
        <v>43</v>
      </c>
      <c r="AI40" s="241" t="s">
        <v>53</v>
      </c>
      <c r="AJ40" s="241" t="s">
        <v>334</v>
      </c>
      <c r="AK40" s="241" t="s">
        <v>81</v>
      </c>
      <c r="AL40" s="1" t="s">
        <v>44</v>
      </c>
      <c r="AM40" s="1" t="s">
        <v>53</v>
      </c>
      <c r="AN40" s="23" t="s">
        <v>53</v>
      </c>
      <c r="AO40" s="1" t="s">
        <v>53</v>
      </c>
      <c r="AP40" s="1" t="s">
        <v>51</v>
      </c>
      <c r="AQ40" s="1" t="s">
        <v>51</v>
      </c>
      <c r="AR40" s="1" t="s">
        <v>53</v>
      </c>
      <c r="AS40" s="1" t="s">
        <v>44</v>
      </c>
      <c r="AT40" s="1" t="s">
        <v>334</v>
      </c>
      <c r="AU40" s="1" t="s">
        <v>79</v>
      </c>
      <c r="AV40" s="1" t="s">
        <v>43</v>
      </c>
      <c r="AW40" s="1" t="s">
        <v>47</v>
      </c>
      <c r="AX40" s="281" t="s">
        <v>538</v>
      </c>
      <c r="AY40" s="1" t="s">
        <v>44</v>
      </c>
      <c r="AZ40" s="1" t="s">
        <v>51</v>
      </c>
      <c r="BA40" s="1" t="s">
        <v>44</v>
      </c>
      <c r="BB40" s="110" t="s">
        <v>1410</v>
      </c>
    </row>
    <row r="41" spans="1:65" x14ac:dyDescent="0.25">
      <c r="A41" s="138" t="s">
        <v>168</v>
      </c>
      <c r="B41" s="139">
        <v>153954.98570000008</v>
      </c>
      <c r="C41" s="139">
        <v>763469.59610000066</v>
      </c>
      <c r="D41" s="139" t="s">
        <v>621</v>
      </c>
      <c r="E41" s="210">
        <v>153952</v>
      </c>
      <c r="F41" s="210">
        <v>763494</v>
      </c>
      <c r="G41" s="85" t="s">
        <v>676</v>
      </c>
      <c r="H41" s="85" t="s">
        <v>674</v>
      </c>
      <c r="I41" s="85">
        <v>360</v>
      </c>
      <c r="J41" s="85" t="s">
        <v>675</v>
      </c>
      <c r="K41" s="85">
        <v>360</v>
      </c>
      <c r="L41" s="23" t="s">
        <v>679</v>
      </c>
      <c r="M41" s="23"/>
      <c r="N41" s="23" t="s">
        <v>64</v>
      </c>
      <c r="O41" s="23" t="s">
        <v>44</v>
      </c>
      <c r="P41" s="23" t="s">
        <v>677</v>
      </c>
      <c r="Q41" s="70" t="s">
        <v>44</v>
      </c>
      <c r="R41" s="23">
        <v>50</v>
      </c>
      <c r="S41" s="23">
        <v>7</v>
      </c>
      <c r="T41" s="23">
        <v>12</v>
      </c>
      <c r="U41" s="23">
        <v>3</v>
      </c>
      <c r="V41" s="23">
        <v>7</v>
      </c>
      <c r="W41" s="23">
        <v>7</v>
      </c>
      <c r="X41" s="23">
        <v>5</v>
      </c>
      <c r="Y41" s="23">
        <v>10</v>
      </c>
      <c r="Z41" s="23">
        <v>3</v>
      </c>
      <c r="AA41" s="23">
        <v>13</v>
      </c>
      <c r="AB41" s="23">
        <v>10</v>
      </c>
      <c r="AC41" s="23">
        <f t="shared" si="0"/>
        <v>7.7</v>
      </c>
      <c r="AD41" s="1" t="s">
        <v>44</v>
      </c>
      <c r="AE41" s="1" t="s">
        <v>47</v>
      </c>
      <c r="AF41" s="1" t="s">
        <v>44</v>
      </c>
      <c r="AG41" s="23" t="s">
        <v>43</v>
      </c>
      <c r="AH41" s="1" t="s">
        <v>43</v>
      </c>
      <c r="AI41" s="241" t="s">
        <v>53</v>
      </c>
      <c r="AJ41" s="241" t="s">
        <v>334</v>
      </c>
      <c r="AK41" s="241" t="s">
        <v>81</v>
      </c>
      <c r="AL41" s="1" t="s">
        <v>44</v>
      </c>
      <c r="AM41" s="1" t="s">
        <v>51</v>
      </c>
      <c r="AN41" s="23" t="s">
        <v>53</v>
      </c>
      <c r="AO41" s="1" t="s">
        <v>53</v>
      </c>
      <c r="AP41" s="1" t="s">
        <v>53</v>
      </c>
      <c r="AQ41" s="1" t="s">
        <v>53</v>
      </c>
      <c r="AR41" s="1" t="s">
        <v>53</v>
      </c>
      <c r="AS41" s="1" t="s">
        <v>44</v>
      </c>
      <c r="AT41" s="1" t="s">
        <v>53</v>
      </c>
      <c r="AU41" s="1" t="s">
        <v>53</v>
      </c>
      <c r="AV41" s="1" t="s">
        <v>43</v>
      </c>
      <c r="AW41" s="1" t="s">
        <v>47</v>
      </c>
      <c r="AX41" s="281" t="s">
        <v>538</v>
      </c>
      <c r="AY41" s="1" t="s">
        <v>44</v>
      </c>
      <c r="AZ41" s="1" t="s">
        <v>51</v>
      </c>
      <c r="BA41" s="1" t="s">
        <v>44</v>
      </c>
      <c r="BB41" s="110"/>
    </row>
    <row r="42" spans="1:65" ht="90" x14ac:dyDescent="0.25">
      <c r="A42" s="138" t="s">
        <v>169</v>
      </c>
      <c r="B42" s="139">
        <v>153360.06560000032</v>
      </c>
      <c r="C42" s="139">
        <v>763352.95529999956</v>
      </c>
      <c r="D42" s="139" t="s">
        <v>772</v>
      </c>
      <c r="E42" s="210">
        <v>153393</v>
      </c>
      <c r="F42" s="210">
        <v>763361</v>
      </c>
      <c r="G42" s="85" t="s">
        <v>804</v>
      </c>
      <c r="H42" s="85" t="s">
        <v>803</v>
      </c>
      <c r="I42" s="234">
        <v>115</v>
      </c>
      <c r="J42" s="85" t="s">
        <v>802</v>
      </c>
      <c r="K42" s="234">
        <v>115</v>
      </c>
      <c r="L42" s="23" t="s">
        <v>725</v>
      </c>
      <c r="M42" s="23"/>
      <c r="N42" s="23" t="s">
        <v>44</v>
      </c>
      <c r="O42" s="23" t="s">
        <v>43</v>
      </c>
      <c r="P42" s="23" t="s">
        <v>43</v>
      </c>
      <c r="Q42" s="70" t="s">
        <v>44</v>
      </c>
      <c r="R42" s="23">
        <v>50</v>
      </c>
      <c r="S42" s="23">
        <v>5</v>
      </c>
      <c r="T42" s="23">
        <v>4</v>
      </c>
      <c r="U42" s="23">
        <v>8</v>
      </c>
      <c r="V42" s="23">
        <v>6</v>
      </c>
      <c r="W42" s="23">
        <v>11</v>
      </c>
      <c r="X42" s="23">
        <v>4</v>
      </c>
      <c r="Y42" s="23">
        <v>5</v>
      </c>
      <c r="Z42" s="23">
        <v>5</v>
      </c>
      <c r="AA42" s="23">
        <v>7</v>
      </c>
      <c r="AB42" s="23">
        <v>9</v>
      </c>
      <c r="AC42" s="23">
        <f t="shared" si="0"/>
        <v>6.4</v>
      </c>
      <c r="AD42" s="1" t="s">
        <v>44</v>
      </c>
      <c r="AE42" s="1" t="s">
        <v>43</v>
      </c>
      <c r="AF42" s="1" t="s">
        <v>44</v>
      </c>
      <c r="AG42" s="23" t="s">
        <v>43</v>
      </c>
      <c r="AH42" s="1" t="s">
        <v>43</v>
      </c>
      <c r="AI42" s="241" t="s">
        <v>53</v>
      </c>
      <c r="AJ42" s="241" t="s">
        <v>53</v>
      </c>
      <c r="AK42" s="241" t="s">
        <v>81</v>
      </c>
      <c r="AL42" s="1" t="s">
        <v>44</v>
      </c>
      <c r="AM42" s="1" t="s">
        <v>43</v>
      </c>
      <c r="AN42" s="23" t="s">
        <v>53</v>
      </c>
      <c r="AO42" s="1" t="s">
        <v>53</v>
      </c>
      <c r="AP42" s="1" t="s">
        <v>53</v>
      </c>
      <c r="AQ42" s="1" t="s">
        <v>53</v>
      </c>
      <c r="AR42" s="1" t="s">
        <v>53</v>
      </c>
      <c r="AS42" s="1" t="s">
        <v>44</v>
      </c>
      <c r="AT42" s="1" t="s">
        <v>334</v>
      </c>
      <c r="AU42" s="1" t="s">
        <v>53</v>
      </c>
      <c r="AV42" s="1" t="s">
        <v>53</v>
      </c>
      <c r="AW42" s="241" t="s">
        <v>81</v>
      </c>
      <c r="AX42" s="281" t="s">
        <v>538</v>
      </c>
      <c r="AY42" s="1" t="s">
        <v>44</v>
      </c>
      <c r="AZ42" s="1" t="s">
        <v>1409</v>
      </c>
      <c r="BA42" s="1" t="s">
        <v>44</v>
      </c>
      <c r="BB42" s="110" t="s">
        <v>1408</v>
      </c>
    </row>
    <row r="43" spans="1:65" x14ac:dyDescent="0.25">
      <c r="A43" s="138" t="s">
        <v>1426</v>
      </c>
      <c r="B43" s="139"/>
      <c r="C43" s="139"/>
      <c r="D43" s="139" t="s">
        <v>1180</v>
      </c>
      <c r="E43" s="210">
        <v>153147</v>
      </c>
      <c r="F43" s="210">
        <v>764100</v>
      </c>
      <c r="G43" s="85" t="s">
        <v>790</v>
      </c>
      <c r="H43" s="85" t="s">
        <v>1186</v>
      </c>
      <c r="I43" s="234">
        <v>180</v>
      </c>
      <c r="J43" s="85" t="s">
        <v>1187</v>
      </c>
      <c r="K43" s="234">
        <v>180</v>
      </c>
      <c r="L43" s="23" t="s">
        <v>725</v>
      </c>
      <c r="M43" s="23"/>
      <c r="N43" s="23" t="s">
        <v>53</v>
      </c>
      <c r="O43" s="23" t="s">
        <v>44</v>
      </c>
      <c r="P43" s="23">
        <v>100</v>
      </c>
      <c r="Q43" s="70" t="s">
        <v>44</v>
      </c>
      <c r="R43" s="23">
        <v>60</v>
      </c>
      <c r="S43" s="23">
        <v>10</v>
      </c>
      <c r="T43" s="23">
        <v>8</v>
      </c>
      <c r="U43" s="23">
        <v>4</v>
      </c>
      <c r="V43" s="23">
        <v>3</v>
      </c>
      <c r="W43" s="23">
        <v>8</v>
      </c>
      <c r="X43" s="23">
        <v>4</v>
      </c>
      <c r="Y43" s="23">
        <v>16</v>
      </c>
      <c r="Z43" s="23">
        <v>16</v>
      </c>
      <c r="AA43" s="23">
        <v>7</v>
      </c>
      <c r="AB43" s="23">
        <v>7</v>
      </c>
      <c r="AC43" s="23">
        <f t="shared" si="0"/>
        <v>8.3000000000000007</v>
      </c>
      <c r="AD43" s="1" t="s">
        <v>44</v>
      </c>
      <c r="AE43" s="1" t="s">
        <v>44</v>
      </c>
      <c r="AF43" s="1" t="s">
        <v>44</v>
      </c>
      <c r="AG43" s="23" t="s">
        <v>43</v>
      </c>
      <c r="AH43" s="1" t="s">
        <v>43</v>
      </c>
      <c r="AI43" s="1" t="s">
        <v>53</v>
      </c>
      <c r="AJ43" s="1" t="s">
        <v>334</v>
      </c>
      <c r="AK43" s="1" t="s">
        <v>44</v>
      </c>
      <c r="AL43" s="1" t="s">
        <v>80</v>
      </c>
      <c r="AM43" s="1" t="s">
        <v>51</v>
      </c>
      <c r="AN43" s="23" t="s">
        <v>53</v>
      </c>
      <c r="AO43" s="1" t="s">
        <v>335</v>
      </c>
      <c r="AP43" s="1" t="s">
        <v>51</v>
      </c>
      <c r="AQ43" s="1" t="s">
        <v>53</v>
      </c>
      <c r="AR43" s="1" t="s">
        <v>53</v>
      </c>
      <c r="AS43" s="1" t="s">
        <v>44</v>
      </c>
      <c r="AT43" s="1" t="s">
        <v>53</v>
      </c>
      <c r="AU43" s="1" t="s">
        <v>378</v>
      </c>
      <c r="AV43" s="1" t="s">
        <v>43</v>
      </c>
      <c r="AW43" s="1" t="s">
        <v>44</v>
      </c>
      <c r="AX43" s="281" t="s">
        <v>538</v>
      </c>
      <c r="AY43" s="1" t="s">
        <v>44</v>
      </c>
      <c r="AZ43" s="1" t="s">
        <v>51</v>
      </c>
      <c r="BA43" s="1" t="s">
        <v>80</v>
      </c>
      <c r="BB43" s="273" t="s">
        <v>1188</v>
      </c>
    </row>
    <row r="44" spans="1:65" x14ac:dyDescent="0.25">
      <c r="N44" s="7" t="s">
        <v>44</v>
      </c>
      <c r="O44" s="7" t="s">
        <v>44</v>
      </c>
      <c r="P44" s="7">
        <v>10</v>
      </c>
      <c r="Q44" s="71" t="s">
        <v>44</v>
      </c>
      <c r="R44" s="7"/>
      <c r="S44" s="7"/>
      <c r="T44" s="7"/>
      <c r="U44" s="7"/>
      <c r="V44" s="7"/>
      <c r="W44" s="7"/>
      <c r="X44" s="7"/>
      <c r="Y44" s="7"/>
      <c r="Z44" s="7"/>
      <c r="AA44" s="7"/>
      <c r="AB44" s="7"/>
      <c r="AC44" s="7"/>
      <c r="AD44" t="s">
        <v>44</v>
      </c>
      <c r="AE44" t="s">
        <v>44</v>
      </c>
      <c r="AF44" t="s">
        <v>44</v>
      </c>
      <c r="AG44" t="s">
        <v>44</v>
      </c>
      <c r="AH44" t="s">
        <v>44</v>
      </c>
      <c r="AI44" t="s">
        <v>44</v>
      </c>
      <c r="AJ44" t="s">
        <v>334</v>
      </c>
      <c r="AK44" t="s">
        <v>44</v>
      </c>
      <c r="AL44" t="s">
        <v>44</v>
      </c>
      <c r="AM44" t="s">
        <v>51</v>
      </c>
      <c r="AN44" s="7" t="s">
        <v>49</v>
      </c>
      <c r="AO44" t="s">
        <v>370</v>
      </c>
      <c r="AP44" t="s">
        <v>51</v>
      </c>
      <c r="AQ44" t="s">
        <v>383</v>
      </c>
      <c r="AR44" t="s">
        <v>44</v>
      </c>
      <c r="AS44" t="s">
        <v>44</v>
      </c>
      <c r="AT44" t="s">
        <v>334</v>
      </c>
      <c r="AU44" t="s">
        <v>79</v>
      </c>
      <c r="AV44" t="s">
        <v>381</v>
      </c>
    </row>
    <row r="45" spans="1:65" x14ac:dyDescent="0.25">
      <c r="N45" s="7" t="s">
        <v>80</v>
      </c>
      <c r="O45" s="7" t="s">
        <v>47</v>
      </c>
      <c r="P45" s="7">
        <v>25</v>
      </c>
      <c r="Q45" s="71" t="s">
        <v>47</v>
      </c>
      <c r="R45" s="7"/>
      <c r="S45" s="7"/>
      <c r="T45" s="7"/>
      <c r="U45" s="7"/>
      <c r="V45" s="7"/>
      <c r="W45" s="7"/>
      <c r="X45" s="7"/>
      <c r="Y45" s="7"/>
      <c r="Z45" s="7"/>
      <c r="AA45" s="7"/>
      <c r="AB45" s="7"/>
      <c r="AC45" s="7"/>
      <c r="AD45" t="s">
        <v>47</v>
      </c>
      <c r="AE45" t="s">
        <v>81</v>
      </c>
      <c r="AF45" t="s">
        <v>47</v>
      </c>
      <c r="AG45" t="s">
        <v>47</v>
      </c>
      <c r="AH45" t="s">
        <v>47</v>
      </c>
      <c r="AI45" t="s">
        <v>81</v>
      </c>
      <c r="AJ45" t="s">
        <v>47</v>
      </c>
      <c r="AK45" t="s">
        <v>43</v>
      </c>
      <c r="AL45" t="s">
        <v>47</v>
      </c>
      <c r="AM45" t="s">
        <v>641</v>
      </c>
      <c r="AN45" s="7" t="s">
        <v>50</v>
      </c>
      <c r="AO45" t="s">
        <v>335</v>
      </c>
      <c r="AP45" t="s">
        <v>385</v>
      </c>
      <c r="AQ45" t="s">
        <v>385</v>
      </c>
      <c r="AR45" t="s">
        <v>81</v>
      </c>
      <c r="AS45" t="s">
        <v>47</v>
      </c>
      <c r="AT45" t="s">
        <v>53</v>
      </c>
      <c r="AU45" t="s">
        <v>378</v>
      </c>
    </row>
    <row r="46" spans="1:65" x14ac:dyDescent="0.25">
      <c r="N46" s="7" t="s">
        <v>46</v>
      </c>
      <c r="O46" s="7" t="s">
        <v>43</v>
      </c>
      <c r="P46" s="7">
        <v>50</v>
      </c>
      <c r="Q46" s="71" t="s">
        <v>45</v>
      </c>
      <c r="R46" s="7"/>
      <c r="S46" s="7"/>
      <c r="T46" s="7"/>
      <c r="U46" s="7"/>
      <c r="V46" s="7"/>
      <c r="W46" s="7"/>
      <c r="X46" s="7"/>
      <c r="Y46" s="7"/>
      <c r="Z46" s="7"/>
      <c r="AA46" s="7"/>
      <c r="AB46" s="7"/>
      <c r="AC46" s="7"/>
      <c r="AD46" t="s">
        <v>53</v>
      </c>
      <c r="AE46" t="s">
        <v>47</v>
      </c>
      <c r="AF46" t="s">
        <v>43</v>
      </c>
      <c r="AG46" t="s">
        <v>45</v>
      </c>
      <c r="AH46" t="s">
        <v>45</v>
      </c>
      <c r="AI46" t="s">
        <v>53</v>
      </c>
      <c r="AJ46" t="s">
        <v>53</v>
      </c>
      <c r="AK46" t="s">
        <v>47</v>
      </c>
      <c r="AL46" t="s">
        <v>80</v>
      </c>
      <c r="AM46" t="s">
        <v>386</v>
      </c>
      <c r="AN46" s="71" t="s">
        <v>53</v>
      </c>
      <c r="AO46" t="s">
        <v>641</v>
      </c>
      <c r="AP46" t="s">
        <v>53</v>
      </c>
      <c r="AQ46" t="s">
        <v>51</v>
      </c>
      <c r="AR46" t="s">
        <v>53</v>
      </c>
      <c r="AS46" t="s">
        <v>45</v>
      </c>
      <c r="AT46" t="s">
        <v>47</v>
      </c>
      <c r="AU46" t="s">
        <v>76</v>
      </c>
      <c r="AV46" t="s">
        <v>53</v>
      </c>
    </row>
    <row r="47" spans="1:65" x14ac:dyDescent="0.25">
      <c r="N47" s="7" t="s">
        <v>64</v>
      </c>
      <c r="O47" s="7" t="s">
        <v>45</v>
      </c>
      <c r="P47" s="7">
        <v>70</v>
      </c>
      <c r="Q47" s="160" t="s">
        <v>53</v>
      </c>
      <c r="R47" s="7"/>
      <c r="S47" s="7"/>
      <c r="T47" s="7"/>
      <c r="U47" s="7"/>
      <c r="V47" s="7"/>
      <c r="W47" s="7"/>
      <c r="X47" s="7"/>
      <c r="Y47" s="7"/>
      <c r="Z47" s="7"/>
      <c r="AA47" s="7"/>
      <c r="AB47" s="7"/>
      <c r="AC47" s="7"/>
      <c r="AD47" t="s">
        <v>43</v>
      </c>
      <c r="AE47" t="s">
        <v>80</v>
      </c>
      <c r="AF47" t="s">
        <v>45</v>
      </c>
      <c r="AG47" t="s">
        <v>43</v>
      </c>
      <c r="AH47" t="s">
        <v>43</v>
      </c>
      <c r="AI47" t="s">
        <v>43</v>
      </c>
      <c r="AJ47" t="s">
        <v>45</v>
      </c>
      <c r="AK47" t="s">
        <v>43</v>
      </c>
      <c r="AL47" t="s">
        <v>53</v>
      </c>
      <c r="AM47" t="s">
        <v>52</v>
      </c>
      <c r="AO47" t="s">
        <v>78</v>
      </c>
      <c r="AP47" t="s">
        <v>384</v>
      </c>
      <c r="AQ47" t="s">
        <v>53</v>
      </c>
      <c r="AR47" t="s">
        <v>43</v>
      </c>
      <c r="AS47" t="s">
        <v>53</v>
      </c>
      <c r="AT47" t="s">
        <v>45</v>
      </c>
      <c r="AU47" t="s">
        <v>80</v>
      </c>
      <c r="AV47" t="s">
        <v>43</v>
      </c>
    </row>
    <row r="48" spans="1:65" x14ac:dyDescent="0.25">
      <c r="N48" s="7" t="s">
        <v>47</v>
      </c>
      <c r="Q48" s="71" t="s">
        <v>43</v>
      </c>
      <c r="AD48" t="s">
        <v>80</v>
      </c>
      <c r="AE48" t="s">
        <v>43</v>
      </c>
      <c r="AG48" t="s">
        <v>53</v>
      </c>
      <c r="AK48" t="s">
        <v>53</v>
      </c>
      <c r="AL48" t="s">
        <v>45</v>
      </c>
      <c r="AM48" t="s">
        <v>53</v>
      </c>
      <c r="AO48" t="s">
        <v>49</v>
      </c>
      <c r="AQ48" t="s">
        <v>794</v>
      </c>
      <c r="AS48" t="s">
        <v>43</v>
      </c>
      <c r="AU48" t="s">
        <v>342</v>
      </c>
      <c r="AV48" t="s">
        <v>45</v>
      </c>
    </row>
    <row r="49" spans="14:47" x14ac:dyDescent="0.25">
      <c r="N49" s="7" t="s">
        <v>53</v>
      </c>
      <c r="AD49" t="s">
        <v>45</v>
      </c>
      <c r="AK49" t="s">
        <v>80</v>
      </c>
      <c r="AM49" t="s">
        <v>43</v>
      </c>
      <c r="AO49" t="s">
        <v>43</v>
      </c>
      <c r="AQ49" t="s">
        <v>43</v>
      </c>
      <c r="AU49" t="s">
        <v>53</v>
      </c>
    </row>
    <row r="50" spans="14:47" x14ac:dyDescent="0.25">
      <c r="N50" s="7" t="s">
        <v>43</v>
      </c>
      <c r="AK50" t="s">
        <v>81</v>
      </c>
      <c r="AO50" t="s">
        <v>1422</v>
      </c>
      <c r="AQ50" t="s">
        <v>50</v>
      </c>
      <c r="AU50" t="s">
        <v>43</v>
      </c>
    </row>
    <row r="51" spans="14:47" x14ac:dyDescent="0.25">
      <c r="AO51" t="s">
        <v>53</v>
      </c>
    </row>
  </sheetData>
  <mergeCells count="7">
    <mergeCell ref="N2:AL2"/>
    <mergeCell ref="AM2:AQ2"/>
    <mergeCell ref="AR2:AV2"/>
    <mergeCell ref="Q3:R3"/>
    <mergeCell ref="E2:F2"/>
    <mergeCell ref="L3:M3"/>
    <mergeCell ref="O3:P3"/>
  </mergeCells>
  <dataValidations count="22">
    <dataValidation type="list" allowBlank="1" showInputMessage="1" showErrorMessage="1" sqref="AG6:AG43">
      <formula1>$AG$44:$AG$48</formula1>
    </dataValidation>
    <dataValidation type="list" allowBlank="1" showInputMessage="1" showErrorMessage="1" sqref="AS6:AS43">
      <formula1>$AS$44:$AS$48</formula1>
    </dataValidation>
    <dataValidation type="list" allowBlank="1" showInputMessage="1" showErrorMessage="1" sqref="AI6:AI43">
      <formula1>$AI$44:$AI$47</formula1>
    </dataValidation>
    <dataValidation type="list" allowBlank="1" showInputMessage="1" showErrorMessage="1" sqref="AH6:AH43">
      <formula1>$AH$44:$AH$47</formula1>
    </dataValidation>
    <dataValidation type="list" allowBlank="1" showInputMessage="1" showErrorMessage="1" sqref="AN6:AN43">
      <formula1>$AN$44:$AN$46</formula1>
    </dataValidation>
    <dataValidation type="list" allowBlank="1" showInputMessage="1" showErrorMessage="1" sqref="AR6:AR43">
      <formula1>$AR$44:$AR$47</formula1>
    </dataValidation>
    <dataValidation type="list" allowBlank="1" showInputMessage="1" showErrorMessage="1" sqref="AE6:AE43">
      <formula1>$AE$44:$AE$48</formula1>
    </dataValidation>
    <dataValidation type="list" allowBlank="1" showInputMessage="1" showErrorMessage="1" sqref="AM6:AM43">
      <formula1>$AM$44:$AM$49</formula1>
    </dataValidation>
    <dataValidation type="list" allowBlank="1" showInputMessage="1" showErrorMessage="1" sqref="AP6:AP43">
      <formula1>$AP$44:$AP$47</formula1>
    </dataValidation>
    <dataValidation type="list" allowBlank="1" showInputMessage="1" showErrorMessage="1" sqref="AT6:AT43">
      <formula1>$AT$44:$AT$47</formula1>
    </dataValidation>
    <dataValidation type="list" allowBlank="1" showInputMessage="1" showErrorMessage="1" sqref="O6:O43">
      <formula1>$O$44:$O$47</formula1>
    </dataValidation>
    <dataValidation type="list" allowBlank="1" showInputMessage="1" showErrorMessage="1" sqref="Q6:Q43">
      <formula1>$Q$44:$Q$48</formula1>
    </dataValidation>
    <dataValidation type="list" allowBlank="1" showInputMessage="1" showErrorMessage="1" sqref="AF6:AF43">
      <formula1>$AF$44:$AF$47</formula1>
    </dataValidation>
    <dataValidation type="list" allowBlank="1" showInputMessage="1" showErrorMessage="1" sqref="AU6:AU43">
      <formula1>$AU$44:$AU$50</formula1>
    </dataValidation>
    <dataValidation type="list" allowBlank="1" showInputMessage="1" showErrorMessage="1" sqref="AJ6:AJ43">
      <formula1>$AJ$44:$AJ$47</formula1>
    </dataValidation>
    <dataValidation type="list" allowBlank="1" showInputMessage="1" showErrorMessage="1" sqref="N6:N43">
      <formula1>$N$44:$N$50</formula1>
    </dataValidation>
    <dataValidation type="list" allowBlank="1" showInputMessage="1" showErrorMessage="1" sqref="AL6:AL43">
      <formula1>$AL$44:$AL$48</formula1>
    </dataValidation>
    <dataValidation type="list" allowBlank="1" showInputMessage="1" showErrorMessage="1" sqref="AV5:AV43 AW5:BA5">
      <formula1>$AV$44:$AV$48</formula1>
    </dataValidation>
    <dataValidation type="list" allowBlank="1" showInputMessage="1" showErrorMessage="1" sqref="AQ6:AQ43">
      <formula1>$AQ$44:$AQ$50</formula1>
    </dataValidation>
    <dataValidation type="list" allowBlank="1" showInputMessage="1" showErrorMessage="1" sqref="AD6:AD43">
      <formula1>$AD$44:$AD$49</formula1>
    </dataValidation>
    <dataValidation type="list" allowBlank="1" showInputMessage="1" showErrorMessage="1" sqref="AK6:AK43">
      <formula1>$AK$44:$AK$50</formula1>
    </dataValidation>
    <dataValidation type="list" allowBlank="1" showInputMessage="1" showErrorMessage="1" sqref="AO6:AO43">
      <formula1>$AO$44:$AO$51</formula1>
    </dataValidation>
  </dataValidations>
  <pageMargins left="0.7" right="0.7" top="0.75" bottom="0.75" header="0.3" footer="0.3"/>
  <pageSetup paperSize="9" orientation="portrait" horizontalDpi="4294967293"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16" zoomScaleNormal="100" workbookViewId="0">
      <selection activeCell="E44" sqref="E44"/>
    </sheetView>
  </sheetViews>
  <sheetFormatPr defaultColWidth="8.7109375" defaultRowHeight="14.25" x14ac:dyDescent="0.25"/>
  <cols>
    <col min="1" max="1" width="8.7109375" style="289"/>
    <col min="2" max="2" width="10.85546875" style="298" bestFit="1" customWidth="1"/>
    <col min="3" max="3" width="8.7109375" style="298"/>
    <col min="4" max="4" width="29.42578125" style="290" customWidth="1"/>
    <col min="5" max="5" width="21.140625" style="289" customWidth="1"/>
    <col min="6" max="6" width="85.7109375" style="290" customWidth="1"/>
    <col min="7" max="16384" width="8.7109375" style="9"/>
  </cols>
  <sheetData>
    <row r="1" spans="1:6" ht="15" x14ac:dyDescent="0.25">
      <c r="A1" s="277" t="s">
        <v>510</v>
      </c>
      <c r="B1" s="291" t="s">
        <v>1</v>
      </c>
      <c r="C1" s="291" t="s">
        <v>0</v>
      </c>
      <c r="D1" s="15" t="s">
        <v>542</v>
      </c>
      <c r="E1" s="277" t="s">
        <v>543</v>
      </c>
      <c r="F1" s="15" t="s">
        <v>1418</v>
      </c>
    </row>
    <row r="2" spans="1:6" ht="57" x14ac:dyDescent="0.25">
      <c r="A2" s="276">
        <v>1</v>
      </c>
      <c r="B2" s="292">
        <v>155700</v>
      </c>
      <c r="C2" s="292">
        <v>762250</v>
      </c>
      <c r="D2" s="21"/>
      <c r="E2" s="276"/>
      <c r="F2" s="21" t="s">
        <v>548</v>
      </c>
    </row>
    <row r="3" spans="1:6" x14ac:dyDescent="0.25">
      <c r="A3" s="276">
        <v>2</v>
      </c>
      <c r="B3" s="293">
        <v>155132</v>
      </c>
      <c r="C3" s="293">
        <v>762673</v>
      </c>
      <c r="D3" s="21" t="s">
        <v>554</v>
      </c>
      <c r="E3" s="276">
        <v>315</v>
      </c>
      <c r="F3" s="21" t="s">
        <v>1450</v>
      </c>
    </row>
    <row r="4" spans="1:6" x14ac:dyDescent="0.25">
      <c r="A4" s="276">
        <v>3</v>
      </c>
      <c r="B4" s="292">
        <v>155037</v>
      </c>
      <c r="C4" s="292">
        <v>762560</v>
      </c>
      <c r="D4" s="21" t="s">
        <v>556</v>
      </c>
      <c r="E4" s="276"/>
      <c r="F4" s="21" t="s">
        <v>1451</v>
      </c>
    </row>
    <row r="5" spans="1:6" ht="42.75" x14ac:dyDescent="0.25">
      <c r="A5" s="276">
        <v>4</v>
      </c>
      <c r="B5" s="292">
        <v>155071</v>
      </c>
      <c r="C5" s="292">
        <v>762210</v>
      </c>
      <c r="D5" s="21" t="s">
        <v>571</v>
      </c>
      <c r="E5" s="276"/>
      <c r="F5" s="21" t="s">
        <v>572</v>
      </c>
    </row>
    <row r="6" spans="1:6" ht="28.5" x14ac:dyDescent="0.25">
      <c r="A6" s="276">
        <v>5</v>
      </c>
      <c r="B6" s="294">
        <v>154826.09179999959</v>
      </c>
      <c r="C6" s="294">
        <v>764214.54979999922</v>
      </c>
      <c r="D6" s="157" t="s">
        <v>616</v>
      </c>
      <c r="E6" s="276">
        <v>330</v>
      </c>
      <c r="F6" s="21" t="s">
        <v>615</v>
      </c>
    </row>
    <row r="7" spans="1:6" ht="28.5" x14ac:dyDescent="0.25">
      <c r="A7" s="276">
        <v>6</v>
      </c>
      <c r="B7" s="294">
        <v>154269</v>
      </c>
      <c r="C7" s="294">
        <v>763945</v>
      </c>
      <c r="D7" s="284"/>
      <c r="E7" s="276"/>
      <c r="F7" s="21" t="s">
        <v>769</v>
      </c>
    </row>
    <row r="8" spans="1:6" x14ac:dyDescent="0.25">
      <c r="A8" s="276">
        <v>7</v>
      </c>
      <c r="B8" s="292">
        <v>154249</v>
      </c>
      <c r="C8" s="292">
        <v>763916</v>
      </c>
      <c r="D8" s="157" t="s">
        <v>642</v>
      </c>
      <c r="E8" s="276"/>
      <c r="F8" s="157" t="s">
        <v>643</v>
      </c>
    </row>
    <row r="9" spans="1:6" ht="71.25" x14ac:dyDescent="0.25">
      <c r="A9" s="276">
        <v>8</v>
      </c>
      <c r="B9" s="295">
        <v>153890</v>
      </c>
      <c r="C9" s="295">
        <v>763389</v>
      </c>
      <c r="D9" s="157" t="s">
        <v>680</v>
      </c>
      <c r="E9" s="276"/>
      <c r="F9" s="157" t="s">
        <v>681</v>
      </c>
    </row>
    <row r="10" spans="1:6" x14ac:dyDescent="0.25">
      <c r="A10" s="276">
        <v>9</v>
      </c>
      <c r="B10" s="296">
        <v>153895</v>
      </c>
      <c r="C10" s="296">
        <v>763403</v>
      </c>
      <c r="D10" s="21"/>
      <c r="E10" s="276"/>
      <c r="F10" s="157" t="s">
        <v>686</v>
      </c>
    </row>
    <row r="11" spans="1:6" ht="99.75" x14ac:dyDescent="0.25">
      <c r="A11" s="276">
        <v>10</v>
      </c>
      <c r="B11" s="292">
        <v>154300</v>
      </c>
      <c r="C11" s="292">
        <v>764064</v>
      </c>
      <c r="D11" s="157" t="s">
        <v>704</v>
      </c>
      <c r="E11" s="285">
        <v>100</v>
      </c>
      <c r="F11" s="157" t="s">
        <v>1452</v>
      </c>
    </row>
    <row r="12" spans="1:6" x14ac:dyDescent="0.25">
      <c r="A12" s="276">
        <v>11</v>
      </c>
      <c r="B12" s="295">
        <v>154813</v>
      </c>
      <c r="C12" s="295">
        <v>763879</v>
      </c>
      <c r="D12" s="157" t="s">
        <v>728</v>
      </c>
      <c r="E12" s="285">
        <v>190</v>
      </c>
      <c r="F12" s="157" t="s">
        <v>1453</v>
      </c>
    </row>
    <row r="13" spans="1:6" ht="28.5" x14ac:dyDescent="0.25">
      <c r="A13" s="276">
        <v>12</v>
      </c>
      <c r="B13" s="295">
        <v>154776</v>
      </c>
      <c r="C13" s="295">
        <v>763642</v>
      </c>
      <c r="D13" s="157" t="s">
        <v>729</v>
      </c>
      <c r="E13" s="276"/>
      <c r="F13" s="157" t="s">
        <v>730</v>
      </c>
    </row>
    <row r="14" spans="1:6" x14ac:dyDescent="0.25">
      <c r="A14" s="276">
        <v>13</v>
      </c>
      <c r="B14" s="295">
        <v>154579</v>
      </c>
      <c r="C14" s="295">
        <v>763592</v>
      </c>
      <c r="D14" s="21"/>
      <c r="E14" s="276"/>
      <c r="F14" s="157" t="s">
        <v>1469</v>
      </c>
    </row>
    <row r="15" spans="1:6" x14ac:dyDescent="0.25">
      <c r="A15" s="276">
        <v>14</v>
      </c>
      <c r="B15" s="297">
        <v>154723</v>
      </c>
      <c r="C15" s="297">
        <v>763460</v>
      </c>
      <c r="D15" s="21"/>
      <c r="E15" s="276"/>
      <c r="F15" s="157" t="s">
        <v>735</v>
      </c>
    </row>
    <row r="16" spans="1:6" ht="99.75" x14ac:dyDescent="0.25">
      <c r="A16" s="276">
        <v>15</v>
      </c>
      <c r="B16" s="295">
        <v>153908</v>
      </c>
      <c r="C16" s="295">
        <v>763617</v>
      </c>
      <c r="D16" s="157" t="s">
        <v>771</v>
      </c>
      <c r="E16" s="276"/>
      <c r="F16" s="157" t="s">
        <v>770</v>
      </c>
    </row>
    <row r="17" spans="1:6" ht="28.5" x14ac:dyDescent="0.25">
      <c r="A17" s="276">
        <v>16</v>
      </c>
      <c r="B17" s="295">
        <v>153651</v>
      </c>
      <c r="C17" s="295">
        <v>763527</v>
      </c>
      <c r="D17" s="157" t="s">
        <v>776</v>
      </c>
      <c r="E17" s="276"/>
      <c r="F17" s="286" t="s">
        <v>1454</v>
      </c>
    </row>
    <row r="18" spans="1:6" ht="42.75" x14ac:dyDescent="0.25">
      <c r="A18" s="276">
        <v>17</v>
      </c>
      <c r="B18" s="295">
        <v>153398</v>
      </c>
      <c r="C18" s="292">
        <v>763250</v>
      </c>
      <c r="D18" s="157" t="s">
        <v>810</v>
      </c>
      <c r="E18" s="276"/>
      <c r="F18" s="157" t="s">
        <v>809</v>
      </c>
    </row>
    <row r="19" spans="1:6" x14ac:dyDescent="0.25">
      <c r="A19" s="276">
        <v>18</v>
      </c>
      <c r="B19" s="295">
        <v>155478</v>
      </c>
      <c r="C19" s="295">
        <v>762086</v>
      </c>
      <c r="D19" s="157"/>
      <c r="E19" s="276"/>
      <c r="F19" s="157" t="s">
        <v>859</v>
      </c>
    </row>
    <row r="20" spans="1:6" ht="85.5" x14ac:dyDescent="0.25">
      <c r="A20" s="276">
        <v>19</v>
      </c>
      <c r="B20" s="295">
        <v>15489</v>
      </c>
      <c r="C20" s="295">
        <v>76203</v>
      </c>
      <c r="D20" s="21"/>
      <c r="E20" s="276"/>
      <c r="F20" s="157" t="s">
        <v>884</v>
      </c>
    </row>
    <row r="21" spans="1:6" ht="28.5" x14ac:dyDescent="0.25">
      <c r="A21" s="276">
        <v>20</v>
      </c>
      <c r="B21" s="297">
        <v>1560</v>
      </c>
      <c r="C21" s="297">
        <v>7614</v>
      </c>
      <c r="D21" s="21"/>
      <c r="E21" s="276"/>
      <c r="F21" s="157" t="s">
        <v>899</v>
      </c>
    </row>
    <row r="22" spans="1:6" x14ac:dyDescent="0.25">
      <c r="A22" s="276">
        <v>21</v>
      </c>
      <c r="B22" s="295">
        <v>155551</v>
      </c>
      <c r="C22" s="295">
        <v>761663</v>
      </c>
      <c r="D22" s="21"/>
      <c r="E22" s="276"/>
      <c r="F22" s="157" t="s">
        <v>924</v>
      </c>
    </row>
    <row r="23" spans="1:6" ht="28.5" x14ac:dyDescent="0.25">
      <c r="A23" s="276">
        <v>22</v>
      </c>
      <c r="B23" s="294">
        <v>154115</v>
      </c>
      <c r="C23" s="294">
        <v>761784</v>
      </c>
      <c r="D23" s="21"/>
      <c r="E23" s="276"/>
      <c r="F23" s="157" t="s">
        <v>1455</v>
      </c>
    </row>
    <row r="24" spans="1:6" ht="57" x14ac:dyDescent="0.25">
      <c r="A24" s="276">
        <v>23</v>
      </c>
      <c r="B24" s="295">
        <v>153847</v>
      </c>
      <c r="C24" s="295">
        <v>761759</v>
      </c>
      <c r="D24" s="21"/>
      <c r="E24" s="276"/>
      <c r="F24" s="157" t="s">
        <v>1456</v>
      </c>
    </row>
    <row r="25" spans="1:6" ht="57" x14ac:dyDescent="0.25">
      <c r="A25" s="276">
        <v>24</v>
      </c>
      <c r="B25" s="295">
        <v>153415</v>
      </c>
      <c r="C25" s="295">
        <v>761681</v>
      </c>
      <c r="D25" s="21"/>
      <c r="E25" s="276"/>
      <c r="F25" s="286" t="s">
        <v>1457</v>
      </c>
    </row>
    <row r="26" spans="1:6" ht="28.5" x14ac:dyDescent="0.25">
      <c r="A26" s="276">
        <v>25</v>
      </c>
      <c r="B26" s="295">
        <v>154011</v>
      </c>
      <c r="C26" s="295">
        <v>761978</v>
      </c>
      <c r="D26" s="21"/>
      <c r="E26" s="276"/>
      <c r="F26" s="157" t="s">
        <v>976</v>
      </c>
    </row>
    <row r="27" spans="1:6" ht="42.75" x14ac:dyDescent="0.25">
      <c r="A27" s="276">
        <v>26</v>
      </c>
      <c r="B27" s="295">
        <v>154153</v>
      </c>
      <c r="C27" s="295">
        <v>762067</v>
      </c>
      <c r="D27" s="21" t="s">
        <v>987</v>
      </c>
      <c r="E27" s="276"/>
      <c r="F27" s="286" t="s">
        <v>1458</v>
      </c>
    </row>
    <row r="28" spans="1:6" x14ac:dyDescent="0.25">
      <c r="A28" s="276">
        <v>27</v>
      </c>
      <c r="B28" s="295">
        <v>154276</v>
      </c>
      <c r="C28" s="295">
        <v>762116</v>
      </c>
      <c r="D28" s="21"/>
      <c r="E28" s="276"/>
      <c r="F28" s="287" t="s">
        <v>988</v>
      </c>
    </row>
    <row r="29" spans="1:6" ht="28.5" x14ac:dyDescent="0.25">
      <c r="A29" s="276">
        <v>28</v>
      </c>
      <c r="B29" s="295">
        <v>15433</v>
      </c>
      <c r="C29" s="295">
        <v>76213</v>
      </c>
      <c r="D29" s="21"/>
      <c r="E29" s="276"/>
      <c r="F29" s="21" t="s">
        <v>994</v>
      </c>
    </row>
    <row r="30" spans="1:6" ht="28.5" x14ac:dyDescent="0.25">
      <c r="A30" s="276">
        <v>29</v>
      </c>
      <c r="B30" s="295">
        <v>154845</v>
      </c>
      <c r="C30" s="295">
        <v>762692</v>
      </c>
      <c r="D30" s="21"/>
      <c r="E30" s="276"/>
      <c r="F30" s="21" t="s">
        <v>1007</v>
      </c>
    </row>
    <row r="31" spans="1:6" ht="28.5" x14ac:dyDescent="0.25">
      <c r="A31" s="276">
        <v>30</v>
      </c>
      <c r="B31" s="295">
        <v>154849</v>
      </c>
      <c r="C31" s="295">
        <v>762993</v>
      </c>
      <c r="D31" s="21" t="s">
        <v>1034</v>
      </c>
      <c r="E31" s="276"/>
      <c r="F31" s="21" t="s">
        <v>1033</v>
      </c>
    </row>
    <row r="32" spans="1:6" x14ac:dyDescent="0.25">
      <c r="A32" s="276">
        <v>31</v>
      </c>
      <c r="B32" s="295">
        <v>153691</v>
      </c>
      <c r="C32" s="295">
        <v>762280</v>
      </c>
      <c r="D32" s="21" t="s">
        <v>1058</v>
      </c>
      <c r="E32" s="276">
        <v>10</v>
      </c>
      <c r="F32" s="21" t="s">
        <v>1459</v>
      </c>
    </row>
    <row r="33" spans="1:6" ht="28.5" x14ac:dyDescent="0.25">
      <c r="A33" s="276">
        <v>32</v>
      </c>
      <c r="B33" s="295">
        <v>15576</v>
      </c>
      <c r="C33" s="295">
        <v>76228</v>
      </c>
      <c r="D33" s="21"/>
      <c r="E33" s="276"/>
      <c r="F33" s="21" t="s">
        <v>1111</v>
      </c>
    </row>
    <row r="34" spans="1:6" ht="28.5" x14ac:dyDescent="0.25">
      <c r="A34" s="276">
        <v>33</v>
      </c>
      <c r="B34" s="295">
        <v>156067</v>
      </c>
      <c r="C34" s="295">
        <v>762128</v>
      </c>
      <c r="D34" s="21"/>
      <c r="E34" s="276"/>
      <c r="F34" s="21" t="s">
        <v>1122</v>
      </c>
    </row>
    <row r="35" spans="1:6" ht="42.75" x14ac:dyDescent="0.25">
      <c r="A35" s="276">
        <v>34</v>
      </c>
      <c r="B35" s="294">
        <v>155858</v>
      </c>
      <c r="C35" s="294">
        <v>762377</v>
      </c>
      <c r="D35" s="284" t="s">
        <v>1131</v>
      </c>
      <c r="E35" s="276"/>
      <c r="F35" s="21" t="s">
        <v>1134</v>
      </c>
    </row>
    <row r="36" spans="1:6" ht="69.599999999999994" customHeight="1" x14ac:dyDescent="0.25">
      <c r="A36" s="276">
        <v>35</v>
      </c>
      <c r="B36" s="295">
        <v>156190</v>
      </c>
      <c r="C36" s="295">
        <v>762193</v>
      </c>
      <c r="D36" s="21" t="s">
        <v>1157</v>
      </c>
      <c r="E36" s="276"/>
      <c r="F36" s="284" t="s">
        <v>1460</v>
      </c>
    </row>
    <row r="37" spans="1:6" ht="28.5" x14ac:dyDescent="0.25">
      <c r="A37" s="276">
        <v>36</v>
      </c>
      <c r="B37" s="292">
        <v>153609</v>
      </c>
      <c r="C37" s="292">
        <v>764207</v>
      </c>
      <c r="D37" s="21"/>
      <c r="E37" s="276"/>
      <c r="F37" s="288" t="s">
        <v>1176</v>
      </c>
    </row>
    <row r="38" spans="1:6" ht="28.5" x14ac:dyDescent="0.25">
      <c r="A38" s="276">
        <v>37</v>
      </c>
      <c r="B38" s="292">
        <v>153379</v>
      </c>
      <c r="C38" s="292">
        <v>764100</v>
      </c>
      <c r="D38" s="21"/>
      <c r="E38" s="276"/>
      <c r="F38" s="21" t="s">
        <v>1461</v>
      </c>
    </row>
    <row r="39" spans="1:6" x14ac:dyDescent="0.25">
      <c r="A39" s="276">
        <v>38</v>
      </c>
      <c r="B39" s="292">
        <v>153062</v>
      </c>
      <c r="C39" s="292">
        <v>764030</v>
      </c>
      <c r="D39" s="21"/>
      <c r="E39" s="276"/>
      <c r="F39" s="21" t="s">
        <v>1462</v>
      </c>
    </row>
    <row r="40" spans="1:6" x14ac:dyDescent="0.25">
      <c r="A40" s="276">
        <v>39</v>
      </c>
      <c r="B40" s="292">
        <v>153168</v>
      </c>
      <c r="C40" s="292">
        <v>764036</v>
      </c>
      <c r="D40" s="21"/>
      <c r="E40" s="276"/>
      <c r="F40" s="21" t="s">
        <v>1463</v>
      </c>
    </row>
    <row r="41" spans="1:6" x14ac:dyDescent="0.25">
      <c r="A41" s="276">
        <v>40</v>
      </c>
      <c r="B41" s="294">
        <v>153219.00569999963</v>
      </c>
      <c r="C41" s="294">
        <v>763991.55440000072</v>
      </c>
      <c r="D41" s="21"/>
      <c r="E41" s="276"/>
      <c r="F41" s="21" t="s">
        <v>1464</v>
      </c>
    </row>
    <row r="42" spans="1:6" ht="28.5" x14ac:dyDescent="0.25">
      <c r="A42" s="276">
        <v>41</v>
      </c>
      <c r="B42" s="294">
        <v>153326.55879999977</v>
      </c>
      <c r="C42" s="294">
        <v>763898.15159999952</v>
      </c>
      <c r="D42" s="21"/>
      <c r="E42" s="276"/>
      <c r="F42" s="21" t="s">
        <v>1201</v>
      </c>
    </row>
    <row r="43" spans="1:6" ht="28.5" x14ac:dyDescent="0.25">
      <c r="A43" s="276">
        <v>42</v>
      </c>
      <c r="B43" s="294">
        <v>154302.00260000024</v>
      </c>
      <c r="C43" s="294">
        <v>764704.61910000071</v>
      </c>
      <c r="D43" s="21"/>
      <c r="E43" s="276"/>
      <c r="F43" s="21" t="s">
        <v>1465</v>
      </c>
    </row>
    <row r="44" spans="1:6" ht="28.5" x14ac:dyDescent="0.25">
      <c r="A44" s="276">
        <v>43</v>
      </c>
      <c r="B44" s="292">
        <v>154284</v>
      </c>
      <c r="C44" s="292">
        <v>764704</v>
      </c>
      <c r="D44" s="21" t="s">
        <v>1289</v>
      </c>
      <c r="E44" s="276"/>
      <c r="F44" s="21" t="s">
        <v>1290</v>
      </c>
    </row>
    <row r="45" spans="1:6" ht="57" x14ac:dyDescent="0.25">
      <c r="A45" s="276">
        <v>44</v>
      </c>
      <c r="B45" s="292">
        <v>154150</v>
      </c>
      <c r="C45" s="292">
        <v>764375</v>
      </c>
      <c r="D45" s="21" t="s">
        <v>1312</v>
      </c>
      <c r="E45" s="276"/>
      <c r="F45" s="21" t="s">
        <v>1318</v>
      </c>
    </row>
    <row r="46" spans="1:6" x14ac:dyDescent="0.25">
      <c r="A46" s="276">
        <v>45</v>
      </c>
      <c r="B46" s="292">
        <v>153737</v>
      </c>
      <c r="C46" s="292">
        <v>763837</v>
      </c>
      <c r="D46" s="21"/>
      <c r="E46" s="276"/>
      <c r="F46" s="21" t="s">
        <v>1349</v>
      </c>
    </row>
    <row r="47" spans="1:6" ht="93.6" customHeight="1" x14ac:dyDescent="0.25">
      <c r="A47" s="276">
        <v>46</v>
      </c>
      <c r="B47" s="292">
        <v>153429</v>
      </c>
      <c r="C47" s="292">
        <v>763727</v>
      </c>
      <c r="D47" s="21" t="s">
        <v>1372</v>
      </c>
      <c r="E47" s="27" t="s">
        <v>1470</v>
      </c>
      <c r="F47" s="21" t="s">
        <v>1471</v>
      </c>
    </row>
    <row r="48" spans="1:6" ht="42.75" x14ac:dyDescent="0.25">
      <c r="A48" s="276">
        <v>47</v>
      </c>
      <c r="B48" s="292">
        <v>153365</v>
      </c>
      <c r="C48" s="292">
        <v>763701</v>
      </c>
      <c r="D48" s="21" t="s">
        <v>1379</v>
      </c>
      <c r="E48" s="276"/>
      <c r="F48" s="21" t="s">
        <v>1378</v>
      </c>
    </row>
    <row r="49" spans="1:6" x14ac:dyDescent="0.25">
      <c r="A49" s="276">
        <v>48</v>
      </c>
      <c r="B49" s="292">
        <v>153439</v>
      </c>
      <c r="C49" s="292">
        <v>763666</v>
      </c>
      <c r="D49" s="21" t="s">
        <v>1392</v>
      </c>
      <c r="E49" s="276"/>
      <c r="F49" s="21" t="s">
        <v>1466</v>
      </c>
    </row>
    <row r="50" spans="1:6" ht="71.25" x14ac:dyDescent="0.25">
      <c r="A50" s="276">
        <v>49</v>
      </c>
      <c r="B50" s="292">
        <v>154406</v>
      </c>
      <c r="C50" s="292">
        <v>764103</v>
      </c>
      <c r="D50" s="21" t="s">
        <v>1393</v>
      </c>
      <c r="E50" s="276"/>
      <c r="F50" s="21" t="s">
        <v>1394</v>
      </c>
    </row>
  </sheetData>
  <pageMargins left="0.7" right="0.7" top="0.75" bottom="0.75" header="0.3" footer="0.3"/>
  <pageSetup paperSize="9" orientation="portrait" horizontalDpi="4294967293"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71FFD1B571BE2883E0537D20C80A46C7" version="1.0.0">
  <systemFields>
    <field name="Objective-Id">
      <value order="0">A2907549</value>
    </field>
    <field name="Objective-Title">
      <value order="0">Copy of Hiant HIA data 6.7.18 updated</value>
    </field>
    <field name="Objective-Description">
      <value order="0"/>
    </field>
    <field name="Objective-CreationStamp">
      <value order="0">2019-04-01T14:27:23Z</value>
    </field>
    <field name="Objective-IsApproved">
      <value order="0">false</value>
    </field>
    <field name="Objective-IsPublished">
      <value order="0">false</value>
    </field>
    <field name="Objective-DatePublished">
      <value order="0"/>
    </field>
    <field name="Objective-ModificationStamp">
      <value order="0">2019-04-01T14:29:39Z</value>
    </field>
    <field name="Objective-Owner">
      <value order="0">Graeme Taylor</value>
    </field>
    <field name="Objective-Path">
      <value order="0">Objective Global Folder:SNH Fileplan:MAN - Management:LIA - Liaison with other groups/agencies:DMG - Deer Management Groups:Ardnamurchan:Deer Management Group - Ardnamurchan</value>
    </field>
    <field name="Objective-Parent">
      <value order="0">Deer Management Group - Ardnamurchan</value>
    </field>
    <field name="Objective-State">
      <value order="0">Being Drafted</value>
    </field>
    <field name="Objective-VersionId">
      <value order="0">vA5146870</value>
    </field>
    <field name="Objective-Version">
      <value order="0">0.1</value>
    </field>
    <field name="Objective-VersionNumber">
      <value order="0">1</value>
    </field>
    <field name="Objective-VersionComment">
      <value order="0">First version</value>
    </field>
    <field name="Objective-FileNumber">
      <value order="0">qB38866</value>
    </field>
    <field name="Objective-Classification">
      <value order="0"/>
    </field>
    <field name="Objective-Caveats">
      <value order="0"/>
    </field>
  </systemFields>
  <catalogues>
    <catalogue name="Document Type Catalogue" type="type" ori="id:cA8">
      <field name="Objective-Date of Original">
        <value order="0"/>
      </field>
      <field name="Objective-Sensitivity Review Date">
        <value order="0"/>
      </field>
      <field name="Objective-FOI Exemption">
        <value order="0">Release</value>
      </field>
      <field name="Objective-DPA Exemption">
        <value order="0">Release</value>
      </field>
      <field name="Objective-EIR Exception">
        <value order="0">Release</value>
      </field>
      <field name="Objective-Justification">
        <value order="0"/>
      </field>
      <field name="Objective-Date of Request">
        <value order="0"/>
      </field>
      <field name="Objective-Date of Release">
        <value order="0"/>
      </field>
      <field name="Objective-FOI/EIR Disclosure Date">
        <value order="0"/>
      </field>
      <field name="Objective-FOI/EIR Dissemination Date">
        <value order="0"/>
      </field>
      <field name="Objective-FOI Release Details">
        <value order="0"/>
      </field>
      <field name="Objective-Connect Creator">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71FFD1B571BE2883E0537D20C80A46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Hiant BB</vt:lpstr>
      <vt:lpstr>Wet Hth (Bog types)</vt:lpstr>
      <vt:lpstr>Wet Hth (DSH types)</vt:lpstr>
      <vt:lpstr>Flush</vt:lpstr>
      <vt:lpstr>SRN CG U5</vt:lpstr>
      <vt:lpstr>AG Tussock U5</vt:lpstr>
      <vt:lpstr>AG Smooth U4</vt:lpstr>
      <vt:lpstr>Dryheath</vt:lpstr>
      <vt:lpstr>TNs Hiant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dc:creator>
  <cp:lastModifiedBy>Graeme Taylor</cp:lastModifiedBy>
  <dcterms:created xsi:type="dcterms:W3CDTF">2018-06-11T16:14:45Z</dcterms:created>
  <dcterms:modified xsi:type="dcterms:W3CDTF">2019-04-01T14:27:23Z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A2907549</vt:lpwstr>
  </property>
  <property fmtid="{D5CDD505-2E9C-101B-9397-08002B2CF9AE}" pid="4" name="Objective-Title">
    <vt:lpwstr>Copy of Hiant HIA data 6.7.18 updated</vt:lpwstr>
  </property>
  <property fmtid="{D5CDD505-2E9C-101B-9397-08002B2CF9AE}" pid="5" name="Objective-Description">
    <vt:lpwstr/>
  </property>
  <property fmtid="{D5CDD505-2E9C-101B-9397-08002B2CF9AE}" pid="6" name="Objective-CreationStamp">
    <vt:filetime>2019-04-01T14:29:38Z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2019-04-01T14:29:39Z</vt:filetime>
  </property>
  <property fmtid="{D5CDD505-2E9C-101B-9397-08002B2CF9AE}" pid="11" name="Objective-Owner">
    <vt:lpwstr>Graeme Taylor</vt:lpwstr>
  </property>
  <property fmtid="{D5CDD505-2E9C-101B-9397-08002B2CF9AE}" pid="12" name="Objective-Path">
    <vt:lpwstr>Objective Global Folder:SNH Fileplan:MAN - Management:LIA - Liaison with other groups/agencies:DMG - Deer Management Groups:Ardnamurchan:Deer Management Group - Ardnamurchan:</vt:lpwstr>
  </property>
  <property fmtid="{D5CDD505-2E9C-101B-9397-08002B2CF9AE}" pid="13" name="Objective-Parent">
    <vt:lpwstr>Deer Management Group - Ardnamurchan</vt:lpwstr>
  </property>
  <property fmtid="{D5CDD505-2E9C-101B-9397-08002B2CF9AE}" pid="14" name="Objective-State">
    <vt:lpwstr>Being Drafted</vt:lpwstr>
  </property>
  <property fmtid="{D5CDD505-2E9C-101B-9397-08002B2CF9AE}" pid="15" name="Objective-VersionId">
    <vt:lpwstr>vA5146870</vt:lpwstr>
  </property>
  <property fmtid="{D5CDD505-2E9C-101B-9397-08002B2CF9AE}" pid="16" name="Objective-Version">
    <vt:lpwstr>0.1</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qB38866</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Date of Original">
    <vt:lpwstr/>
  </property>
  <property fmtid="{D5CDD505-2E9C-101B-9397-08002B2CF9AE}" pid="23" name="Objective-Sensitivity Review Date">
    <vt:lpwstr/>
  </property>
  <property fmtid="{D5CDD505-2E9C-101B-9397-08002B2CF9AE}" pid="24" name="Objective-FOI Exemption">
    <vt:lpwstr>Release</vt:lpwstr>
  </property>
  <property fmtid="{D5CDD505-2E9C-101B-9397-08002B2CF9AE}" pid="25" name="Objective-DPA Exemption">
    <vt:lpwstr>Release</vt:lpwstr>
  </property>
  <property fmtid="{D5CDD505-2E9C-101B-9397-08002B2CF9AE}" pid="26" name="Objective-EIR Exception">
    <vt:lpwstr>Release</vt:lpwstr>
  </property>
  <property fmtid="{D5CDD505-2E9C-101B-9397-08002B2CF9AE}" pid="27" name="Objective-Justification">
    <vt:lpwstr/>
  </property>
  <property fmtid="{D5CDD505-2E9C-101B-9397-08002B2CF9AE}" pid="28" name="Objective-Date of Request">
    <vt:lpwstr/>
  </property>
  <property fmtid="{D5CDD505-2E9C-101B-9397-08002B2CF9AE}" pid="29" name="Objective-Date of Release">
    <vt:lpwstr/>
  </property>
  <property fmtid="{D5CDD505-2E9C-101B-9397-08002B2CF9AE}" pid="30" name="Objective-FOI/EIR Disclosure Date">
    <vt:lpwstr/>
  </property>
  <property fmtid="{D5CDD505-2E9C-101B-9397-08002B2CF9AE}" pid="31" name="Objective-FOI/EIR Dissemination Date">
    <vt:lpwstr/>
  </property>
  <property fmtid="{D5CDD505-2E9C-101B-9397-08002B2CF9AE}" pid="32" name="Objective-FOI Release Details">
    <vt:lpwstr/>
  </property>
  <property fmtid="{D5CDD505-2E9C-101B-9397-08002B2CF9AE}" pid="33" name="Objective-Connect Creator">
    <vt:lpwstr/>
  </property>
  <property fmtid="{D5CDD505-2E9C-101B-9397-08002B2CF9AE}" pid="34" name="Objective-Comment">
    <vt:lpwstr/>
  </property>
  <property fmtid="{D5CDD505-2E9C-101B-9397-08002B2CF9AE}" pid="35" name="Objective-Date of Original [system]">
    <vt:lpwstr/>
  </property>
  <property fmtid="{D5CDD505-2E9C-101B-9397-08002B2CF9AE}" pid="36" name="Objective-Sensitivity Review Date [system]">
    <vt:lpwstr/>
  </property>
  <property fmtid="{D5CDD505-2E9C-101B-9397-08002B2CF9AE}" pid="37" name="Objective-FOI Exemption [system]">
    <vt:lpwstr>Release</vt:lpwstr>
  </property>
  <property fmtid="{D5CDD505-2E9C-101B-9397-08002B2CF9AE}" pid="38" name="Objective-DPA Exemption [system]">
    <vt:lpwstr>Release</vt:lpwstr>
  </property>
  <property fmtid="{D5CDD505-2E9C-101B-9397-08002B2CF9AE}" pid="39" name="Objective-EIR Exception [system]">
    <vt:lpwstr>Release</vt:lpwstr>
  </property>
  <property fmtid="{D5CDD505-2E9C-101B-9397-08002B2CF9AE}" pid="40" name="Objective-Justification [system]">
    <vt:lpwstr/>
  </property>
  <property fmtid="{D5CDD505-2E9C-101B-9397-08002B2CF9AE}" pid="41" name="Objective-Date of Request [system]">
    <vt:lpwstr/>
  </property>
  <property fmtid="{D5CDD505-2E9C-101B-9397-08002B2CF9AE}" pid="42" name="Objective-Date of Release [system]">
    <vt:lpwstr/>
  </property>
  <property fmtid="{D5CDD505-2E9C-101B-9397-08002B2CF9AE}" pid="43" name="Objective-FOI/EIR Disclosure Date [system]">
    <vt:lpwstr/>
  </property>
  <property fmtid="{D5CDD505-2E9C-101B-9397-08002B2CF9AE}" pid="44" name="Objective-FOI/EIR Dissemination Date [system]">
    <vt:lpwstr/>
  </property>
  <property fmtid="{D5CDD505-2E9C-101B-9397-08002B2CF9AE}" pid="45" name="Objective-FOI Release Details [system]">
    <vt:lpwstr/>
  </property>
  <property fmtid="{D5CDD505-2E9C-101B-9397-08002B2CF9AE}" pid="46" name="Objective-Connect Creator [system]">
    <vt:lpwstr/>
  </property>
</Properties>
</file>