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435" windowWidth="15600" windowHeight="8985" tabRatio="933"/>
  </bookViews>
  <sheets>
    <sheet name="Cover Sheet" sheetId="17" r:id="rId1"/>
    <sheet name="Welcome" sheetId="23" r:id="rId2"/>
    <sheet name="1 - Approved Eligible Revenue" sheetId="1" r:id="rId3"/>
    <sheet name="2 - Approved Eligible Capital" sheetId="3" r:id="rId4"/>
    <sheet name="3 - Approved Summary" sheetId="5" r:id="rId5"/>
    <sheet name="4 - Revised Eligible Revenue" sheetId="26" r:id="rId6"/>
    <sheet name="5 - Revised Eligible Capital" sheetId="27" r:id="rId7"/>
    <sheet name="6 - Revised Summary" sheetId="28" r:id="rId8"/>
    <sheet name="7 - Change Eligible Revenue" sheetId="29" r:id="rId9"/>
    <sheet name="8 - Change Eligible Capital" sheetId="30" r:id="rId10"/>
    <sheet name="9 - Change Summary" sheetId="31" r:id="rId11"/>
    <sheet name="10 - Forecast History" sheetId="25" state="hidden" r:id="rId12"/>
    <sheet name="11 - Change Commentary" sheetId="32" state="hidden" r:id="rId13"/>
  </sheets>
  <externalReferences>
    <externalReference r:id="rId14"/>
    <externalReference r:id="rId15"/>
  </externalReferences>
  <definedNames>
    <definedName name="CF" localSheetId="1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7">#REF!</definedName>
    <definedName name="CF" localSheetId="8">#REF!</definedName>
    <definedName name="CF" localSheetId="9">#REF!</definedName>
    <definedName name="CF" localSheetId="10">#REF!</definedName>
    <definedName name="CF" localSheetId="1">#REF!</definedName>
    <definedName name="CF">#REF!</definedName>
    <definedName name="CFF" localSheetId="12">#REF!</definedName>
    <definedName name="CFF" localSheetId="4">#REF!</definedName>
    <definedName name="CFF" localSheetId="5">#REF!</definedName>
    <definedName name="CFF" localSheetId="6">#REF!</definedName>
    <definedName name="CFF" localSheetId="7">#REF!</definedName>
    <definedName name="CFF" localSheetId="8">#REF!</definedName>
    <definedName name="CFF" localSheetId="9">#REF!</definedName>
    <definedName name="CFF" localSheetId="10">#REF!</definedName>
    <definedName name="CFF" localSheetId="1">#REF!</definedName>
    <definedName name="CFF">#REF!</definedName>
    <definedName name="CFFF" localSheetId="12">#REF!</definedName>
    <definedName name="CFFF" localSheetId="5">#REF!</definedName>
    <definedName name="CFFF" localSheetId="6">#REF!</definedName>
    <definedName name="CFFF" localSheetId="7">#REF!</definedName>
    <definedName name="CFFF" localSheetId="8">#REF!</definedName>
    <definedName name="CFFF" localSheetId="9">#REF!</definedName>
    <definedName name="CFFF" localSheetId="10">#REF!</definedName>
    <definedName name="CFFF" localSheetId="1">#REF!</definedName>
    <definedName name="CFFF">#REF!</definedName>
    <definedName name="Ch" localSheetId="12">#REF!</definedName>
    <definedName name="Ch" localSheetId="5">#REF!</definedName>
    <definedName name="Ch" localSheetId="6">#REF!</definedName>
    <definedName name="Ch" localSheetId="7">#REF!</definedName>
    <definedName name="Ch" localSheetId="8">#REF!</definedName>
    <definedName name="Ch" localSheetId="9">#REF!</definedName>
    <definedName name="Ch" localSheetId="10">#REF!</definedName>
    <definedName name="Ch" localSheetId="1">#REF!</definedName>
    <definedName name="Ch">#REF!</definedName>
    <definedName name="Chall" localSheetId="12">#REF!</definedName>
    <definedName name="Chall" localSheetId="4">#REF!</definedName>
    <definedName name="Chall" localSheetId="5">#REF!</definedName>
    <definedName name="Chall" localSheetId="6">#REF!</definedName>
    <definedName name="Chall" localSheetId="7">#REF!</definedName>
    <definedName name="Chall" localSheetId="8">#REF!</definedName>
    <definedName name="Chall" localSheetId="9">#REF!</definedName>
    <definedName name="Chall" localSheetId="10">#REF!</definedName>
    <definedName name="Chall" localSheetId="1">#REF!</definedName>
    <definedName name="Chall">#REF!</definedName>
    <definedName name="Challenge" localSheetId="12">#REF!</definedName>
    <definedName name="Challenge" localSheetId="4">#REF!</definedName>
    <definedName name="Challenge" localSheetId="5">#REF!</definedName>
    <definedName name="Challenge" localSheetId="6">#REF!</definedName>
    <definedName name="Challenge" localSheetId="7">#REF!</definedName>
    <definedName name="Challenge" localSheetId="8">#REF!</definedName>
    <definedName name="Challenge" localSheetId="9">#REF!</definedName>
    <definedName name="Challenge" localSheetId="10">#REF!</definedName>
    <definedName name="Challenge" localSheetId="1">#REF!</definedName>
    <definedName name="Challenge">#REF!</definedName>
    <definedName name="Challenge_Fund_" localSheetId="12">#REF!</definedName>
    <definedName name="Challenge_Fund_" localSheetId="3">#REF!</definedName>
    <definedName name="Challenge_Fund_" localSheetId="4">#REF!</definedName>
    <definedName name="Challenge_Fund_" localSheetId="5">#REF!</definedName>
    <definedName name="Challenge_Fund_" localSheetId="6">#REF!</definedName>
    <definedName name="Challenge_Fund_" localSheetId="7">#REF!</definedName>
    <definedName name="Challenge_Fund_" localSheetId="8">#REF!</definedName>
    <definedName name="Challenge_Fund_" localSheetId="9">#REF!</definedName>
    <definedName name="Challenge_Fund_" localSheetId="10">#REF!</definedName>
    <definedName name="Challenge_Fund_" localSheetId="1">#REF!</definedName>
    <definedName name="Challenge_Fund_">#REF!</definedName>
    <definedName name="Challlllll" localSheetId="12">#REF!</definedName>
    <definedName name="Challlllll" localSheetId="5">#REF!</definedName>
    <definedName name="Challlllll" localSheetId="6">#REF!</definedName>
    <definedName name="Challlllll" localSheetId="7">#REF!</definedName>
    <definedName name="Challlllll" localSheetId="8">#REF!</definedName>
    <definedName name="Challlllll" localSheetId="9">#REF!</definedName>
    <definedName name="Challlllll" localSheetId="10">#REF!</definedName>
    <definedName name="Challlllll" localSheetId="1">#REF!</definedName>
    <definedName name="Challlllll">#REF!</definedName>
    <definedName name="Cost_Heading">'[1]To be hidden'!$B$1</definedName>
    <definedName name="MODEL" localSheetId="12">#REF!</definedName>
    <definedName name="MODEL" localSheetId="5">#REF!</definedName>
    <definedName name="MODEL" localSheetId="6">#REF!</definedName>
    <definedName name="MODEL" localSheetId="7">#REF!</definedName>
    <definedName name="MODEL" localSheetId="8">#REF!</definedName>
    <definedName name="MODEL" localSheetId="9">#REF!</definedName>
    <definedName name="MODEL" localSheetId="10">#REF!</definedName>
    <definedName name="MODEL" localSheetId="1">#REF!</definedName>
    <definedName name="MODEL">#REF!</definedName>
    <definedName name="_xlnm.Print_Area" localSheetId="11">'10 - Forecast History'!$A$1:$P$47</definedName>
    <definedName name="_xlnm.Print_Area" localSheetId="12">'11 - Change Commentary'!$A$1:$R$31</definedName>
    <definedName name="_xlnm.Print_Area" localSheetId="5">'4 - Revised Eligible Revenue'!$A$1:$AA$67</definedName>
    <definedName name="Recover">[2]Macro1!$A$170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14" i="26" l="1"/>
  <c r="C12" i="26"/>
  <c r="A41" i="29"/>
  <c r="A42" i="29"/>
  <c r="A43" i="29"/>
  <c r="A36" i="29"/>
  <c r="A37" i="29"/>
  <c r="A38" i="29"/>
  <c r="A39" i="29"/>
  <c r="A40" i="29"/>
  <c r="A31" i="29"/>
  <c r="A32" i="29"/>
  <c r="A33" i="29"/>
  <c r="A34" i="29"/>
  <c r="A35" i="29"/>
  <c r="A30" i="29"/>
  <c r="A26" i="29"/>
  <c r="A25" i="29"/>
  <c r="A24" i="29"/>
  <c r="A23" i="29"/>
  <c r="C16" i="26" l="1"/>
  <c r="B14" i="32" l="1"/>
  <c r="B15" i="32" s="1"/>
  <c r="B16" i="32" s="1"/>
  <c r="B17" i="32" s="1"/>
  <c r="B18" i="32" s="1"/>
  <c r="B19" i="32" s="1"/>
  <c r="B20" i="32" s="1"/>
  <c r="B21" i="32" s="1"/>
  <c r="B2" i="32" l="1"/>
  <c r="C19" i="25" l="1"/>
  <c r="C15" i="25" l="1"/>
  <c r="U19" i="27" l="1"/>
  <c r="T19" i="27"/>
  <c r="S19" i="27"/>
  <c r="R19" i="27"/>
  <c r="P19" i="27"/>
  <c r="O19" i="27"/>
  <c r="N19" i="27"/>
  <c r="M19" i="27"/>
  <c r="K19" i="27"/>
  <c r="J19" i="27"/>
  <c r="I19" i="27"/>
  <c r="H19" i="27"/>
  <c r="F19" i="27"/>
  <c r="E19" i="27"/>
  <c r="D19" i="27"/>
  <c r="C19" i="27"/>
  <c r="U19" i="28"/>
  <c r="T19" i="28"/>
  <c r="S19" i="28"/>
  <c r="R19" i="28"/>
  <c r="P19" i="28"/>
  <c r="O19" i="28"/>
  <c r="N19" i="28"/>
  <c r="M19" i="28"/>
  <c r="K19" i="28"/>
  <c r="J19" i="28"/>
  <c r="I19" i="28"/>
  <c r="H19" i="28"/>
  <c r="F19" i="28"/>
  <c r="E19" i="28"/>
  <c r="D19" i="28"/>
  <c r="C19" i="28"/>
  <c r="C42" i="28"/>
  <c r="U33" i="30"/>
  <c r="T33" i="30"/>
  <c r="S33" i="30"/>
  <c r="R33" i="30"/>
  <c r="V33" i="30" s="1"/>
  <c r="U32" i="30"/>
  <c r="T32" i="30"/>
  <c r="S32" i="30"/>
  <c r="R32" i="30"/>
  <c r="U31" i="30"/>
  <c r="T31" i="30"/>
  <c r="S31" i="30"/>
  <c r="R31" i="30"/>
  <c r="V31" i="30" s="1"/>
  <c r="U30" i="30"/>
  <c r="T30" i="30"/>
  <c r="S30" i="30"/>
  <c r="R30" i="30"/>
  <c r="V30" i="30" s="1"/>
  <c r="U29" i="30"/>
  <c r="T29" i="30"/>
  <c r="S29" i="30"/>
  <c r="R29" i="30"/>
  <c r="V29" i="30" s="1"/>
  <c r="U28" i="30"/>
  <c r="T28" i="30"/>
  <c r="S28" i="30"/>
  <c r="R28" i="30"/>
  <c r="V28" i="30" s="1"/>
  <c r="U27" i="30"/>
  <c r="T27" i="30"/>
  <c r="S27" i="30"/>
  <c r="R27" i="30"/>
  <c r="V27" i="30" s="1"/>
  <c r="U26" i="30"/>
  <c r="T26" i="30"/>
  <c r="T35" i="30" s="1"/>
  <c r="T26" i="31" s="1"/>
  <c r="T38" i="31" s="1"/>
  <c r="S26" i="30"/>
  <c r="S35" i="30" s="1"/>
  <c r="S26" i="31" s="1"/>
  <c r="S38" i="31" s="1"/>
  <c r="R26" i="30"/>
  <c r="U25" i="30"/>
  <c r="T25" i="30"/>
  <c r="S25" i="30"/>
  <c r="R25" i="30"/>
  <c r="V25" i="30" s="1"/>
  <c r="U24" i="30"/>
  <c r="T24" i="30"/>
  <c r="S24" i="30"/>
  <c r="R24" i="30"/>
  <c r="R35" i="30" s="1"/>
  <c r="R26" i="31" s="1"/>
  <c r="P33" i="30"/>
  <c r="O33" i="30"/>
  <c r="N33" i="30"/>
  <c r="M33" i="30"/>
  <c r="Q33" i="30" s="1"/>
  <c r="P32" i="30"/>
  <c r="O32" i="30"/>
  <c r="N32" i="30"/>
  <c r="M32" i="30"/>
  <c r="Q32" i="30" s="1"/>
  <c r="P31" i="30"/>
  <c r="O31" i="30"/>
  <c r="N31" i="30"/>
  <c r="M31" i="30"/>
  <c r="Q31" i="30" s="1"/>
  <c r="P30" i="30"/>
  <c r="O30" i="30"/>
  <c r="N30" i="30"/>
  <c r="M30" i="30"/>
  <c r="P29" i="30"/>
  <c r="O29" i="30"/>
  <c r="N29" i="30"/>
  <c r="M29" i="30"/>
  <c r="Q29" i="30" s="1"/>
  <c r="P28" i="30"/>
  <c r="O28" i="30"/>
  <c r="N28" i="30"/>
  <c r="M28" i="30"/>
  <c r="P27" i="30"/>
  <c r="O27" i="30"/>
  <c r="N27" i="30"/>
  <c r="M27" i="30"/>
  <c r="Q27" i="30" s="1"/>
  <c r="P26" i="30"/>
  <c r="P35" i="30" s="1"/>
  <c r="P26" i="31" s="1"/>
  <c r="P38" i="31" s="1"/>
  <c r="O26" i="30"/>
  <c r="N26" i="30"/>
  <c r="M26" i="30"/>
  <c r="P25" i="30"/>
  <c r="O25" i="30"/>
  <c r="N25" i="30"/>
  <c r="M25" i="30"/>
  <c r="P24" i="30"/>
  <c r="O24" i="30"/>
  <c r="N24" i="30"/>
  <c r="N35" i="30" s="1"/>
  <c r="N26" i="31" s="1"/>
  <c r="N38" i="31" s="1"/>
  <c r="M24" i="30"/>
  <c r="M35" i="30" s="1"/>
  <c r="M26" i="31" s="1"/>
  <c r="M38" i="31" s="1"/>
  <c r="K33" i="30"/>
  <c r="J33" i="30"/>
  <c r="I33" i="30"/>
  <c r="H33" i="30"/>
  <c r="L33" i="30" s="1"/>
  <c r="K32" i="30"/>
  <c r="J32" i="30"/>
  <c r="I32" i="30"/>
  <c r="H32" i="30"/>
  <c r="K31" i="30"/>
  <c r="J31" i="30"/>
  <c r="I31" i="30"/>
  <c r="H31" i="30"/>
  <c r="L31" i="30" s="1"/>
  <c r="K30" i="30"/>
  <c r="J30" i="30"/>
  <c r="I30" i="30"/>
  <c r="H30" i="30"/>
  <c r="L30" i="30" s="1"/>
  <c r="K29" i="30"/>
  <c r="J29" i="30"/>
  <c r="I29" i="30"/>
  <c r="H29" i="30"/>
  <c r="K28" i="30"/>
  <c r="J28" i="30"/>
  <c r="I28" i="30"/>
  <c r="H28" i="30"/>
  <c r="K27" i="30"/>
  <c r="J27" i="30"/>
  <c r="I27" i="30"/>
  <c r="H27" i="30"/>
  <c r="L27" i="30" s="1"/>
  <c r="K26" i="30"/>
  <c r="K35" i="30" s="1"/>
  <c r="K26" i="31" s="1"/>
  <c r="K38" i="31" s="1"/>
  <c r="J26" i="30"/>
  <c r="J35" i="30" s="1"/>
  <c r="J26" i="31" s="1"/>
  <c r="J38" i="31" s="1"/>
  <c r="I26" i="30"/>
  <c r="I35" i="30" s="1"/>
  <c r="I26" i="31" s="1"/>
  <c r="I38" i="31" s="1"/>
  <c r="H26" i="30"/>
  <c r="K25" i="30"/>
  <c r="J25" i="30"/>
  <c r="I25" i="30"/>
  <c r="H25" i="30"/>
  <c r="L25" i="30" s="1"/>
  <c r="K24" i="30"/>
  <c r="J24" i="30"/>
  <c r="I24" i="30"/>
  <c r="H24" i="30"/>
  <c r="H35" i="30" s="1"/>
  <c r="H26" i="31" s="1"/>
  <c r="H38" i="31" s="1"/>
  <c r="F33" i="30"/>
  <c r="E33" i="30"/>
  <c r="D33" i="30"/>
  <c r="G33" i="30" s="1"/>
  <c r="F32" i="30"/>
  <c r="E32" i="30"/>
  <c r="D32" i="30"/>
  <c r="F31" i="30"/>
  <c r="E31" i="30"/>
  <c r="G31" i="30" s="1"/>
  <c r="D31" i="30"/>
  <c r="F30" i="30"/>
  <c r="E30" i="30"/>
  <c r="D30" i="30"/>
  <c r="G30" i="30" s="1"/>
  <c r="F29" i="30"/>
  <c r="E29" i="30"/>
  <c r="D29" i="30"/>
  <c r="G29" i="30" s="1"/>
  <c r="F28" i="30"/>
  <c r="E28" i="30"/>
  <c r="D28" i="30"/>
  <c r="F27" i="30"/>
  <c r="E27" i="30"/>
  <c r="D27" i="30"/>
  <c r="F26" i="30"/>
  <c r="E26" i="30"/>
  <c r="D26" i="30"/>
  <c r="F25" i="30"/>
  <c r="E25" i="30"/>
  <c r="D25" i="30"/>
  <c r="F24" i="30"/>
  <c r="E24" i="30"/>
  <c r="D24" i="30"/>
  <c r="C33" i="30"/>
  <c r="C32" i="30"/>
  <c r="G32" i="30" s="1"/>
  <c r="C31" i="30"/>
  <c r="C30" i="30"/>
  <c r="C29" i="30"/>
  <c r="C28" i="30"/>
  <c r="C35" i="30" s="1"/>
  <c r="C26" i="31" s="1"/>
  <c r="C27" i="30"/>
  <c r="C26" i="30"/>
  <c r="C25" i="30"/>
  <c r="C24" i="30"/>
  <c r="U43" i="29"/>
  <c r="T43" i="29"/>
  <c r="S43" i="29"/>
  <c r="V43" i="29" s="1"/>
  <c r="R43" i="29"/>
  <c r="U42" i="29"/>
  <c r="T42" i="29"/>
  <c r="S42" i="29"/>
  <c r="R42" i="29"/>
  <c r="U41" i="29"/>
  <c r="T41" i="29"/>
  <c r="S41" i="29"/>
  <c r="V41" i="29" s="1"/>
  <c r="R41" i="29"/>
  <c r="U40" i="29"/>
  <c r="T40" i="29"/>
  <c r="S40" i="29"/>
  <c r="R40" i="29"/>
  <c r="U39" i="29"/>
  <c r="T39" i="29"/>
  <c r="S39" i="29"/>
  <c r="V39" i="29" s="1"/>
  <c r="R39" i="29"/>
  <c r="U38" i="29"/>
  <c r="T38" i="29"/>
  <c r="S38" i="29"/>
  <c r="V38" i="29" s="1"/>
  <c r="R38" i="29"/>
  <c r="U37" i="29"/>
  <c r="T37" i="29"/>
  <c r="S37" i="29"/>
  <c r="V37" i="29" s="1"/>
  <c r="R37" i="29"/>
  <c r="U36" i="29"/>
  <c r="T36" i="29"/>
  <c r="S36" i="29"/>
  <c r="R36" i="29"/>
  <c r="U35" i="29"/>
  <c r="T35" i="29"/>
  <c r="S35" i="29"/>
  <c r="V35" i="29" s="1"/>
  <c r="R35" i="29"/>
  <c r="U34" i="29"/>
  <c r="T34" i="29"/>
  <c r="S34" i="29"/>
  <c r="V34" i="29" s="1"/>
  <c r="R34" i="29"/>
  <c r="U33" i="29"/>
  <c r="T33" i="29"/>
  <c r="S33" i="29"/>
  <c r="R33" i="29"/>
  <c r="U32" i="29"/>
  <c r="T32" i="29"/>
  <c r="S32" i="29"/>
  <c r="V32" i="29" s="1"/>
  <c r="R32" i="29"/>
  <c r="U31" i="29"/>
  <c r="T31" i="29"/>
  <c r="S31" i="29"/>
  <c r="V31" i="29" s="1"/>
  <c r="R31" i="29"/>
  <c r="U30" i="29"/>
  <c r="U45" i="29" s="1"/>
  <c r="T30" i="29"/>
  <c r="T45" i="29" s="1"/>
  <c r="S30" i="29"/>
  <c r="S45" i="29" s="1"/>
  <c r="S25" i="31" s="1"/>
  <c r="S37" i="31" s="1"/>
  <c r="R30" i="29"/>
  <c r="P43" i="29"/>
  <c r="O43" i="29"/>
  <c r="N43" i="29"/>
  <c r="Q43" i="29" s="1"/>
  <c r="M43" i="29"/>
  <c r="P42" i="29"/>
  <c r="O42" i="29"/>
  <c r="N42" i="29"/>
  <c r="M42" i="29"/>
  <c r="P41" i="29"/>
  <c r="O41" i="29"/>
  <c r="N41" i="29"/>
  <c r="Q41" i="29" s="1"/>
  <c r="M41" i="29"/>
  <c r="P40" i="29"/>
  <c r="O40" i="29"/>
  <c r="N40" i="29"/>
  <c r="Q40" i="29" s="1"/>
  <c r="M40" i="29"/>
  <c r="P39" i="29"/>
  <c r="O39" i="29"/>
  <c r="N39" i="29"/>
  <c r="Q39" i="29" s="1"/>
  <c r="M39" i="29"/>
  <c r="P38" i="29"/>
  <c r="O38" i="29"/>
  <c r="N38" i="29"/>
  <c r="Q38" i="29" s="1"/>
  <c r="M38" i="29"/>
  <c r="P37" i="29"/>
  <c r="O37" i="29"/>
  <c r="N37" i="29"/>
  <c r="Q37" i="29" s="1"/>
  <c r="M37" i="29"/>
  <c r="P36" i="29"/>
  <c r="O36" i="29"/>
  <c r="N36" i="29"/>
  <c r="M36" i="29"/>
  <c r="P35" i="29"/>
  <c r="O35" i="29"/>
  <c r="N35" i="29"/>
  <c r="Q35" i="29" s="1"/>
  <c r="M35" i="29"/>
  <c r="P34" i="29"/>
  <c r="O34" i="29"/>
  <c r="N34" i="29"/>
  <c r="M34" i="29"/>
  <c r="P33" i="29"/>
  <c r="O33" i="29"/>
  <c r="N33" i="29"/>
  <c r="Q33" i="29" s="1"/>
  <c r="M33" i="29"/>
  <c r="P32" i="29"/>
  <c r="O32" i="29"/>
  <c r="N32" i="29"/>
  <c r="M32" i="29"/>
  <c r="P31" i="29"/>
  <c r="O31" i="29"/>
  <c r="N31" i="29"/>
  <c r="M31" i="29"/>
  <c r="P30" i="29"/>
  <c r="O30" i="29"/>
  <c r="N30" i="29"/>
  <c r="Q30" i="29" s="1"/>
  <c r="M30" i="29"/>
  <c r="K43" i="29"/>
  <c r="J43" i="29"/>
  <c r="I43" i="29"/>
  <c r="L43" i="29" s="1"/>
  <c r="H43" i="29"/>
  <c r="K42" i="29"/>
  <c r="J42" i="29"/>
  <c r="I42" i="29"/>
  <c r="L42" i="29" s="1"/>
  <c r="H42" i="29"/>
  <c r="K41" i="29"/>
  <c r="J41" i="29"/>
  <c r="I41" i="29"/>
  <c r="L41" i="29" s="1"/>
  <c r="H41" i="29"/>
  <c r="K40" i="29"/>
  <c r="J40" i="29"/>
  <c r="I40" i="29"/>
  <c r="L40" i="29" s="1"/>
  <c r="H40" i="29"/>
  <c r="K39" i="29"/>
  <c r="J39" i="29"/>
  <c r="I39" i="29"/>
  <c r="L39" i="29" s="1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L35" i="29" s="1"/>
  <c r="H35" i="29"/>
  <c r="K34" i="29"/>
  <c r="J34" i="29"/>
  <c r="I34" i="29"/>
  <c r="L34" i="29" s="1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J45" i="29" s="1"/>
  <c r="I30" i="29"/>
  <c r="L30" i="29" s="1"/>
  <c r="H30" i="29"/>
  <c r="F43" i="29"/>
  <c r="E43" i="29"/>
  <c r="D43" i="29"/>
  <c r="F42" i="29"/>
  <c r="E42" i="29"/>
  <c r="D42" i="29"/>
  <c r="F41" i="29"/>
  <c r="E41" i="29"/>
  <c r="D41" i="29"/>
  <c r="F40" i="29"/>
  <c r="E40" i="29"/>
  <c r="G40" i="29" s="1"/>
  <c r="D40" i="29"/>
  <c r="F39" i="29"/>
  <c r="E39" i="29"/>
  <c r="D39" i="29"/>
  <c r="G39" i="29" s="1"/>
  <c r="F38" i="29"/>
  <c r="E38" i="29"/>
  <c r="D38" i="29"/>
  <c r="F37" i="29"/>
  <c r="E37" i="29"/>
  <c r="D37" i="29"/>
  <c r="F36" i="29"/>
  <c r="E36" i="29"/>
  <c r="G36" i="29" s="1"/>
  <c r="D36" i="29"/>
  <c r="F35" i="29"/>
  <c r="E35" i="29"/>
  <c r="D35" i="29"/>
  <c r="G35" i="29" s="1"/>
  <c r="F34" i="29"/>
  <c r="E34" i="29"/>
  <c r="D34" i="29"/>
  <c r="G34" i="29" s="1"/>
  <c r="F33" i="29"/>
  <c r="E33" i="29"/>
  <c r="D33" i="29"/>
  <c r="F32" i="29"/>
  <c r="E32" i="29"/>
  <c r="D32" i="29"/>
  <c r="F31" i="29"/>
  <c r="E31" i="29"/>
  <c r="D31" i="29"/>
  <c r="F30" i="29"/>
  <c r="E30" i="29"/>
  <c r="D30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U26" i="29"/>
  <c r="T26" i="29"/>
  <c r="S26" i="29"/>
  <c r="V26" i="29" s="1"/>
  <c r="R26" i="29"/>
  <c r="U25" i="29"/>
  <c r="T25" i="29"/>
  <c r="S25" i="29"/>
  <c r="R25" i="29"/>
  <c r="R28" i="29" s="1"/>
  <c r="U24" i="29"/>
  <c r="T24" i="29"/>
  <c r="S24" i="29"/>
  <c r="V24" i="29" s="1"/>
  <c r="R24" i="29"/>
  <c r="U23" i="29"/>
  <c r="U28" i="29" s="1"/>
  <c r="T23" i="29"/>
  <c r="S23" i="29"/>
  <c r="R23" i="29"/>
  <c r="P26" i="29"/>
  <c r="O26" i="29"/>
  <c r="N26" i="29"/>
  <c r="Q26" i="29" s="1"/>
  <c r="M26" i="29"/>
  <c r="P25" i="29"/>
  <c r="P28" i="29" s="1"/>
  <c r="P24" i="31" s="1"/>
  <c r="P35" i="31" s="1"/>
  <c r="O25" i="29"/>
  <c r="N25" i="29"/>
  <c r="M25" i="29"/>
  <c r="M28" i="29" s="1"/>
  <c r="P24" i="29"/>
  <c r="O24" i="29"/>
  <c r="N24" i="29"/>
  <c r="Q24" i="29" s="1"/>
  <c r="M24" i="29"/>
  <c r="P23" i="29"/>
  <c r="O23" i="29"/>
  <c r="N23" i="29"/>
  <c r="Q23" i="29" s="1"/>
  <c r="M23" i="29"/>
  <c r="K26" i="29"/>
  <c r="J26" i="29"/>
  <c r="I26" i="29"/>
  <c r="L26" i="29" s="1"/>
  <c r="H26" i="29"/>
  <c r="K25" i="29"/>
  <c r="K28" i="29" s="1"/>
  <c r="K24" i="31" s="1"/>
  <c r="J25" i="29"/>
  <c r="I25" i="29"/>
  <c r="H25" i="29"/>
  <c r="H28" i="29" s="1"/>
  <c r="K24" i="29"/>
  <c r="J24" i="29"/>
  <c r="I24" i="29"/>
  <c r="H24" i="29"/>
  <c r="K23" i="29"/>
  <c r="J23" i="29"/>
  <c r="I23" i="29"/>
  <c r="H23" i="29"/>
  <c r="F26" i="29"/>
  <c r="E26" i="29"/>
  <c r="D26" i="29"/>
  <c r="G26" i="29" s="1"/>
  <c r="F25" i="29"/>
  <c r="E25" i="29"/>
  <c r="D25" i="29"/>
  <c r="F24" i="29"/>
  <c r="F28" i="29" s="1"/>
  <c r="E24" i="29"/>
  <c r="D24" i="29"/>
  <c r="F23" i="29"/>
  <c r="E23" i="29"/>
  <c r="D23" i="29"/>
  <c r="C26" i="29"/>
  <c r="C25" i="29"/>
  <c r="G25" i="29" s="1"/>
  <c r="C24" i="29"/>
  <c r="C28" i="29" s="1"/>
  <c r="C24" i="31" s="1"/>
  <c r="C23" i="29"/>
  <c r="C16" i="29"/>
  <c r="C42" i="31" s="1"/>
  <c r="C14" i="29"/>
  <c r="C12" i="29"/>
  <c r="C12" i="30" s="1"/>
  <c r="C12" i="31" s="1"/>
  <c r="A6" i="31"/>
  <c r="A2" i="31"/>
  <c r="U35" i="30"/>
  <c r="U26" i="31" s="1"/>
  <c r="U38" i="31" s="1"/>
  <c r="F35" i="30"/>
  <c r="F26" i="31" s="1"/>
  <c r="F38" i="31" s="1"/>
  <c r="V32" i="30"/>
  <c r="L32" i="30"/>
  <c r="Q30" i="30"/>
  <c r="Q28" i="30"/>
  <c r="L28" i="30"/>
  <c r="G27" i="30"/>
  <c r="Q24" i="30"/>
  <c r="G24" i="30"/>
  <c r="C14" i="30"/>
  <c r="C14" i="31" s="1"/>
  <c r="A6" i="30"/>
  <c r="A2" i="30"/>
  <c r="V51" i="29"/>
  <c r="Q51" i="29"/>
  <c r="L51" i="29"/>
  <c r="G51" i="29"/>
  <c r="U50" i="29"/>
  <c r="T50" i="29"/>
  <c r="S50" i="29"/>
  <c r="R50" i="29"/>
  <c r="P50" i="29"/>
  <c r="O50" i="29"/>
  <c r="N50" i="29"/>
  <c r="M50" i="29"/>
  <c r="K50" i="29"/>
  <c r="J50" i="29"/>
  <c r="I50" i="29"/>
  <c r="H50" i="29"/>
  <c r="F50" i="29"/>
  <c r="E50" i="29"/>
  <c r="D50" i="29"/>
  <c r="C50" i="29"/>
  <c r="R45" i="29"/>
  <c r="R25" i="31" s="1"/>
  <c r="P45" i="29"/>
  <c r="G43" i="29"/>
  <c r="V42" i="29"/>
  <c r="Q42" i="29"/>
  <c r="G42" i="29"/>
  <c r="V40" i="29"/>
  <c r="L38" i="29"/>
  <c r="G38" i="29"/>
  <c r="L37" i="29"/>
  <c r="Q34" i="29"/>
  <c r="V33" i="29"/>
  <c r="L33" i="29"/>
  <c r="V30" i="29"/>
  <c r="N28" i="29"/>
  <c r="E28" i="29"/>
  <c r="L24" i="29"/>
  <c r="M30" i="25"/>
  <c r="M29" i="25"/>
  <c r="M16" i="25"/>
  <c r="H45" i="29" l="1"/>
  <c r="H25" i="31" s="1"/>
  <c r="H28" i="31" s="1"/>
  <c r="G31" i="29"/>
  <c r="F45" i="29"/>
  <c r="F25" i="31" s="1"/>
  <c r="F37" i="31" s="1"/>
  <c r="F48" i="31" s="1"/>
  <c r="G32" i="29"/>
  <c r="J49" i="31"/>
  <c r="T49" i="31"/>
  <c r="P46" i="31"/>
  <c r="K49" i="31"/>
  <c r="U49" i="31"/>
  <c r="S48" i="31"/>
  <c r="N49" i="31"/>
  <c r="L29" i="30"/>
  <c r="O35" i="30"/>
  <c r="O26" i="31" s="1"/>
  <c r="O38" i="31" s="1"/>
  <c r="O49" i="31" s="1"/>
  <c r="Q25" i="30"/>
  <c r="O45" i="29"/>
  <c r="O47" i="29" s="1"/>
  <c r="O48" i="29" s="1"/>
  <c r="T28" i="29"/>
  <c r="T54" i="29" s="1"/>
  <c r="S28" i="29"/>
  <c r="J28" i="29"/>
  <c r="J47" i="29" s="1"/>
  <c r="J48" i="29" s="1"/>
  <c r="I28" i="29"/>
  <c r="I24" i="31" s="1"/>
  <c r="I35" i="31" s="1"/>
  <c r="G25" i="30"/>
  <c r="X25" i="30" s="1"/>
  <c r="Z25" i="30" s="1"/>
  <c r="E35" i="30"/>
  <c r="E26" i="31" s="1"/>
  <c r="E38" i="31" s="1"/>
  <c r="E49" i="31" s="1"/>
  <c r="L26" i="30"/>
  <c r="L35" i="30" s="1"/>
  <c r="Q32" i="29"/>
  <c r="L32" i="29"/>
  <c r="M45" i="29"/>
  <c r="M25" i="31" s="1"/>
  <c r="M37" i="31" s="1"/>
  <c r="M48" i="31" s="1"/>
  <c r="Q31" i="29"/>
  <c r="K45" i="29"/>
  <c r="K25" i="31" s="1"/>
  <c r="K37" i="31" s="1"/>
  <c r="L31" i="29"/>
  <c r="D45" i="29"/>
  <c r="D25" i="31" s="1"/>
  <c r="L36" i="29"/>
  <c r="O28" i="29"/>
  <c r="O24" i="31" s="1"/>
  <c r="V25" i="29"/>
  <c r="Q25" i="29"/>
  <c r="Q28" i="29" s="1"/>
  <c r="Q54" i="29" s="1"/>
  <c r="H24" i="31"/>
  <c r="H54" i="29"/>
  <c r="L25" i="29"/>
  <c r="D35" i="30"/>
  <c r="D26" i="31" s="1"/>
  <c r="D38" i="31" s="1"/>
  <c r="D49" i="31" s="1"/>
  <c r="G26" i="30"/>
  <c r="V26" i="30"/>
  <c r="Q26" i="30"/>
  <c r="Q35" i="30" s="1"/>
  <c r="V36" i="29"/>
  <c r="V45" i="29" s="1"/>
  <c r="V55" i="29" s="1"/>
  <c r="Q36" i="29"/>
  <c r="Q45" i="29" s="1"/>
  <c r="Q55" i="29" s="1"/>
  <c r="G30" i="29"/>
  <c r="C45" i="29"/>
  <c r="C25" i="31" s="1"/>
  <c r="C28" i="31" s="1"/>
  <c r="D28" i="29"/>
  <c r="D24" i="31" s="1"/>
  <c r="D35" i="31" s="1"/>
  <c r="D46" i="31" s="1"/>
  <c r="G23" i="29"/>
  <c r="K48" i="31"/>
  <c r="F49" i="31"/>
  <c r="P49" i="31"/>
  <c r="I49" i="31"/>
  <c r="S49" i="31"/>
  <c r="V24" i="30"/>
  <c r="X32" i="30"/>
  <c r="Z32" i="30" s="1"/>
  <c r="X30" i="30"/>
  <c r="Z30" i="30" s="1"/>
  <c r="L24" i="30"/>
  <c r="X33" i="30"/>
  <c r="Z33" i="30" s="1"/>
  <c r="X24" i="30"/>
  <c r="X27" i="30"/>
  <c r="Z27" i="30" s="1"/>
  <c r="X29" i="30"/>
  <c r="Z29" i="30" s="1"/>
  <c r="G28" i="30"/>
  <c r="X28" i="30" s="1"/>
  <c r="Z28" i="30" s="1"/>
  <c r="U25" i="31"/>
  <c r="U37" i="31" s="1"/>
  <c r="U48" i="31" s="1"/>
  <c r="U55" i="29"/>
  <c r="R55" i="29"/>
  <c r="O55" i="29"/>
  <c r="O25" i="31"/>
  <c r="O37" i="31" s="1"/>
  <c r="O48" i="31" s="1"/>
  <c r="N45" i="29"/>
  <c r="J25" i="31"/>
  <c r="J37" i="31" s="1"/>
  <c r="J48" i="31" s="1"/>
  <c r="J55" i="29"/>
  <c r="X43" i="29"/>
  <c r="Z43" i="29" s="1"/>
  <c r="X35" i="29"/>
  <c r="Z35" i="29" s="1"/>
  <c r="X39" i="29"/>
  <c r="Z39" i="29" s="1"/>
  <c r="X40" i="29"/>
  <c r="Z40" i="29" s="1"/>
  <c r="I45" i="29"/>
  <c r="E45" i="29"/>
  <c r="E47" i="29" s="1"/>
  <c r="E48" i="29" s="1"/>
  <c r="G37" i="29"/>
  <c r="G41" i="29"/>
  <c r="G33" i="29"/>
  <c r="S24" i="31"/>
  <c r="S35" i="31" s="1"/>
  <c r="S54" i="29"/>
  <c r="T24" i="31"/>
  <c r="T35" i="31" s="1"/>
  <c r="T36" i="31" s="1"/>
  <c r="T47" i="31" s="1"/>
  <c r="U47" i="29"/>
  <c r="U48" i="29" s="1"/>
  <c r="U24" i="31"/>
  <c r="V23" i="29"/>
  <c r="O54" i="29"/>
  <c r="P54" i="29"/>
  <c r="M24" i="31"/>
  <c r="Q24" i="31" s="1"/>
  <c r="L23" i="29"/>
  <c r="K54" i="29"/>
  <c r="E24" i="31"/>
  <c r="E35" i="31" s="1"/>
  <c r="E36" i="31" s="1"/>
  <c r="G24" i="29"/>
  <c r="X24" i="29" s="1"/>
  <c r="Z24" i="29" s="1"/>
  <c r="C54" i="29"/>
  <c r="R54" i="29"/>
  <c r="R57" i="29" s="1"/>
  <c r="R24" i="31"/>
  <c r="H55" i="29"/>
  <c r="J54" i="29"/>
  <c r="J24" i="31"/>
  <c r="X26" i="29"/>
  <c r="Z26" i="29" s="1"/>
  <c r="F54" i="29"/>
  <c r="F24" i="31"/>
  <c r="X34" i="29"/>
  <c r="Z34" i="29" s="1"/>
  <c r="X41" i="29"/>
  <c r="Z41" i="29" s="1"/>
  <c r="X42" i="29"/>
  <c r="Z42" i="29" s="1"/>
  <c r="T55" i="29"/>
  <c r="T25" i="31"/>
  <c r="T37" i="31" s="1"/>
  <c r="T48" i="31" s="1"/>
  <c r="C37" i="31"/>
  <c r="P55" i="29"/>
  <c r="P57" i="29" s="1"/>
  <c r="P25" i="31"/>
  <c r="P37" i="31" s="1"/>
  <c r="P48" i="31" s="1"/>
  <c r="R38" i="31"/>
  <c r="V26" i="31"/>
  <c r="L38" i="31"/>
  <c r="N54" i="29"/>
  <c r="N24" i="31"/>
  <c r="X37" i="29"/>
  <c r="Z37" i="29" s="1"/>
  <c r="X38" i="29"/>
  <c r="Z38" i="29" s="1"/>
  <c r="R47" i="29"/>
  <c r="R48" i="29" s="1"/>
  <c r="Q38" i="31"/>
  <c r="M49" i="31"/>
  <c r="G26" i="31"/>
  <c r="M35" i="31"/>
  <c r="Q26" i="31"/>
  <c r="H35" i="31"/>
  <c r="P36" i="31"/>
  <c r="P47" i="31" s="1"/>
  <c r="V25" i="31"/>
  <c r="H47" i="29"/>
  <c r="H48" i="29" s="1"/>
  <c r="P47" i="29"/>
  <c r="P48" i="29" s="1"/>
  <c r="T47" i="29"/>
  <c r="T48" i="29" s="1"/>
  <c r="E54" i="29"/>
  <c r="I54" i="29"/>
  <c r="M54" i="29"/>
  <c r="U54" i="29"/>
  <c r="U57" i="29" s="1"/>
  <c r="C55" i="29"/>
  <c r="S55" i="29"/>
  <c r="X31" i="30"/>
  <c r="Z31" i="30" s="1"/>
  <c r="L26" i="31"/>
  <c r="O35" i="31"/>
  <c r="C38" i="31"/>
  <c r="H49" i="31"/>
  <c r="K35" i="31"/>
  <c r="C47" i="29"/>
  <c r="C48" i="29" s="1"/>
  <c r="K47" i="29"/>
  <c r="K48" i="29" s="1"/>
  <c r="S47" i="29"/>
  <c r="S48" i="29" s="1"/>
  <c r="C35" i="31"/>
  <c r="X30" i="29"/>
  <c r="R37" i="31"/>
  <c r="F29" i="28"/>
  <c r="U26" i="28"/>
  <c r="T26" i="28"/>
  <c r="R26" i="28"/>
  <c r="P26" i="28"/>
  <c r="N26" i="28"/>
  <c r="M26" i="28"/>
  <c r="K26" i="28"/>
  <c r="J26" i="28"/>
  <c r="H26" i="28"/>
  <c r="F26" i="28"/>
  <c r="E26" i="28"/>
  <c r="C26" i="28"/>
  <c r="U25" i="28"/>
  <c r="T25" i="28"/>
  <c r="T37" i="28" s="1"/>
  <c r="T48" i="28" s="1"/>
  <c r="R25" i="28"/>
  <c r="P25" i="28"/>
  <c r="N25" i="28"/>
  <c r="N37" i="28" s="1"/>
  <c r="M25" i="28"/>
  <c r="M37" i="28" s="1"/>
  <c r="M48" i="28" s="1"/>
  <c r="K25" i="28"/>
  <c r="K37" i="28" s="1"/>
  <c r="K48" i="28" s="1"/>
  <c r="J25" i="28"/>
  <c r="H25" i="28"/>
  <c r="F25" i="28"/>
  <c r="F37" i="28" s="1"/>
  <c r="E25" i="28"/>
  <c r="E37" i="28" s="1"/>
  <c r="E48" i="28" s="1"/>
  <c r="C25" i="28"/>
  <c r="T24" i="28"/>
  <c r="T35" i="28" s="1"/>
  <c r="F24" i="28"/>
  <c r="D24" i="28"/>
  <c r="C14" i="28"/>
  <c r="C12" i="28"/>
  <c r="C14" i="27"/>
  <c r="C12" i="27"/>
  <c r="J37" i="28"/>
  <c r="J48" i="28" s="1"/>
  <c r="D35" i="28"/>
  <c r="U37" i="28"/>
  <c r="U48" i="28" s="1"/>
  <c r="R37" i="28"/>
  <c r="P37" i="28"/>
  <c r="P48" i="28" s="1"/>
  <c r="H37" i="28"/>
  <c r="C37" i="28"/>
  <c r="A6" i="28"/>
  <c r="A2" i="28"/>
  <c r="U35" i="27"/>
  <c r="T35" i="27"/>
  <c r="S35" i="27"/>
  <c r="S26" i="28" s="1"/>
  <c r="R35" i="27"/>
  <c r="P35" i="27"/>
  <c r="O35" i="27"/>
  <c r="O26" i="28" s="1"/>
  <c r="N35" i="27"/>
  <c r="M35" i="27"/>
  <c r="K35" i="27"/>
  <c r="J35" i="27"/>
  <c r="I35" i="27"/>
  <c r="I26" i="28" s="1"/>
  <c r="H35" i="27"/>
  <c r="F35" i="27"/>
  <c r="E35" i="27"/>
  <c r="D35" i="27"/>
  <c r="D26" i="28" s="1"/>
  <c r="C35" i="27"/>
  <c r="V33" i="27"/>
  <c r="Q33" i="27"/>
  <c r="L33" i="27"/>
  <c r="G33" i="27"/>
  <c r="X33" i="27" s="1"/>
  <c r="Z33" i="27" s="1"/>
  <c r="V32" i="27"/>
  <c r="Q32" i="27"/>
  <c r="L32" i="27"/>
  <c r="G32" i="27"/>
  <c r="V31" i="27"/>
  <c r="Q31" i="27"/>
  <c r="L31" i="27"/>
  <c r="G31" i="27"/>
  <c r="X31" i="27" s="1"/>
  <c r="Z31" i="27" s="1"/>
  <c r="V30" i="27"/>
  <c r="Q30" i="27"/>
  <c r="L30" i="27"/>
  <c r="G30" i="27"/>
  <c r="X30" i="27" s="1"/>
  <c r="Z30" i="27" s="1"/>
  <c r="V29" i="27"/>
  <c r="Q29" i="27"/>
  <c r="L29" i="27"/>
  <c r="G29" i="27"/>
  <c r="V28" i="27"/>
  <c r="Q28" i="27"/>
  <c r="L28" i="27"/>
  <c r="G28" i="27"/>
  <c r="X28" i="27" s="1"/>
  <c r="Z28" i="27" s="1"/>
  <c r="V27" i="27"/>
  <c r="Q27" i="27"/>
  <c r="L27" i="27"/>
  <c r="G27" i="27"/>
  <c r="X27" i="27" s="1"/>
  <c r="Z27" i="27" s="1"/>
  <c r="V26" i="27"/>
  <c r="Q26" i="27"/>
  <c r="L26" i="27"/>
  <c r="G26" i="27"/>
  <c r="X26" i="27" s="1"/>
  <c r="Z26" i="27" s="1"/>
  <c r="V25" i="27"/>
  <c r="Q25" i="27"/>
  <c r="L25" i="27"/>
  <c r="G25" i="27"/>
  <c r="V24" i="27"/>
  <c r="V35" i="27" s="1"/>
  <c r="Q24" i="27"/>
  <c r="Q35" i="27" s="1"/>
  <c r="L24" i="27"/>
  <c r="L35" i="27" s="1"/>
  <c r="G24" i="27"/>
  <c r="G35" i="27" s="1"/>
  <c r="A6" i="27"/>
  <c r="A2" i="27"/>
  <c r="T55" i="26"/>
  <c r="R55" i="26"/>
  <c r="P55" i="26"/>
  <c r="N55" i="26"/>
  <c r="J55" i="26"/>
  <c r="H55" i="26"/>
  <c r="F55" i="26"/>
  <c r="F54" i="26"/>
  <c r="F57" i="26" s="1"/>
  <c r="D54" i="26"/>
  <c r="V51" i="26"/>
  <c r="Q51" i="26"/>
  <c r="L51" i="26"/>
  <c r="G51" i="26"/>
  <c r="U50" i="26"/>
  <c r="T50" i="26"/>
  <c r="S50" i="26"/>
  <c r="R50" i="26"/>
  <c r="P50" i="26"/>
  <c r="O50" i="26"/>
  <c r="N50" i="26"/>
  <c r="M50" i="26"/>
  <c r="K50" i="26"/>
  <c r="J50" i="26"/>
  <c r="I50" i="26"/>
  <c r="H50" i="26"/>
  <c r="F50" i="26"/>
  <c r="E50" i="26"/>
  <c r="D50" i="26"/>
  <c r="C50" i="26"/>
  <c r="U45" i="26"/>
  <c r="U55" i="26" s="1"/>
  <c r="T45" i="26"/>
  <c r="S45" i="26"/>
  <c r="S55" i="26" s="1"/>
  <c r="R45" i="26"/>
  <c r="P45" i="26"/>
  <c r="O45" i="26"/>
  <c r="O55" i="26" s="1"/>
  <c r="N45" i="26"/>
  <c r="M45" i="26"/>
  <c r="M55" i="26" s="1"/>
  <c r="K45" i="26"/>
  <c r="K55" i="26" s="1"/>
  <c r="J45" i="26"/>
  <c r="I45" i="26"/>
  <c r="I55" i="26" s="1"/>
  <c r="H45" i="26"/>
  <c r="F45" i="26"/>
  <c r="E45" i="26"/>
  <c r="E55" i="26" s="1"/>
  <c r="D45" i="26"/>
  <c r="D25" i="28" s="1"/>
  <c r="D37" i="28" s="1"/>
  <c r="D48" i="28" s="1"/>
  <c r="C45" i="26"/>
  <c r="C55" i="26" s="1"/>
  <c r="V43" i="26"/>
  <c r="Q43" i="26"/>
  <c r="L43" i="26"/>
  <c r="G43" i="26"/>
  <c r="X43" i="26" s="1"/>
  <c r="Z43" i="26" s="1"/>
  <c r="V42" i="26"/>
  <c r="Q42" i="26"/>
  <c r="L42" i="26"/>
  <c r="G42" i="26"/>
  <c r="X42" i="26" s="1"/>
  <c r="Z42" i="26" s="1"/>
  <c r="V41" i="26"/>
  <c r="Q41" i="26"/>
  <c r="L41" i="26"/>
  <c r="G41" i="26"/>
  <c r="X41" i="26" s="1"/>
  <c r="Z41" i="26" s="1"/>
  <c r="V40" i="26"/>
  <c r="Q40" i="26"/>
  <c r="L40" i="26"/>
  <c r="G40" i="26"/>
  <c r="X40" i="26" s="1"/>
  <c r="Z40" i="26" s="1"/>
  <c r="V39" i="26"/>
  <c r="Q39" i="26"/>
  <c r="L39" i="26"/>
  <c r="G39" i="26"/>
  <c r="V38" i="26"/>
  <c r="Q38" i="26"/>
  <c r="L38" i="26"/>
  <c r="G38" i="26"/>
  <c r="X38" i="26" s="1"/>
  <c r="Z38" i="26" s="1"/>
  <c r="V37" i="26"/>
  <c r="Q37" i="26"/>
  <c r="L37" i="26"/>
  <c r="G37" i="26"/>
  <c r="X37" i="26" s="1"/>
  <c r="Z37" i="26" s="1"/>
  <c r="V36" i="26"/>
  <c r="Q36" i="26"/>
  <c r="L36" i="26"/>
  <c r="G36" i="26"/>
  <c r="V35" i="26"/>
  <c r="Q35" i="26"/>
  <c r="L35" i="26"/>
  <c r="G35" i="26"/>
  <c r="X35" i="26" s="1"/>
  <c r="Z35" i="26" s="1"/>
  <c r="V34" i="26"/>
  <c r="Q34" i="26"/>
  <c r="L34" i="26"/>
  <c r="G34" i="26"/>
  <c r="X34" i="26" s="1"/>
  <c r="Z34" i="26" s="1"/>
  <c r="V33" i="26"/>
  <c r="Q33" i="26"/>
  <c r="L33" i="26"/>
  <c r="G33" i="26"/>
  <c r="X33" i="26" s="1"/>
  <c r="Z33" i="26" s="1"/>
  <c r="V32" i="26"/>
  <c r="Q32" i="26"/>
  <c r="L32" i="26"/>
  <c r="G32" i="26"/>
  <c r="X32" i="26" s="1"/>
  <c r="Z32" i="26" s="1"/>
  <c r="V31" i="26"/>
  <c r="Q31" i="26"/>
  <c r="L31" i="26"/>
  <c r="G31" i="26"/>
  <c r="X31" i="26" s="1"/>
  <c r="Z31" i="26" s="1"/>
  <c r="V30" i="26"/>
  <c r="V45" i="26" s="1"/>
  <c r="V55" i="26" s="1"/>
  <c r="Q30" i="26"/>
  <c r="Q45" i="26" s="1"/>
  <c r="Q55" i="26" s="1"/>
  <c r="L30" i="26"/>
  <c r="L45" i="26" s="1"/>
  <c r="L55" i="26" s="1"/>
  <c r="G30" i="26"/>
  <c r="U28" i="26"/>
  <c r="U54" i="26" s="1"/>
  <c r="U57" i="26" s="1"/>
  <c r="T28" i="26"/>
  <c r="T47" i="26" s="1"/>
  <c r="T48" i="26" s="1"/>
  <c r="S28" i="26"/>
  <c r="S47" i="26" s="1"/>
  <c r="S48" i="26" s="1"/>
  <c r="R28" i="26"/>
  <c r="R47" i="26" s="1"/>
  <c r="R48" i="26" s="1"/>
  <c r="P28" i="26"/>
  <c r="P47" i="26" s="1"/>
  <c r="P48" i="26" s="1"/>
  <c r="O28" i="26"/>
  <c r="O47" i="26" s="1"/>
  <c r="O48" i="26" s="1"/>
  <c r="N28" i="26"/>
  <c r="N47" i="26" s="1"/>
  <c r="N48" i="26" s="1"/>
  <c r="M28" i="26"/>
  <c r="M24" i="28" s="1"/>
  <c r="K28" i="26"/>
  <c r="K47" i="26" s="1"/>
  <c r="K48" i="26" s="1"/>
  <c r="J28" i="26"/>
  <c r="J47" i="26" s="1"/>
  <c r="J48" i="26" s="1"/>
  <c r="I28" i="26"/>
  <c r="I24" i="28" s="1"/>
  <c r="I35" i="28" s="1"/>
  <c r="H28" i="26"/>
  <c r="H47" i="26" s="1"/>
  <c r="H48" i="26" s="1"/>
  <c r="F28" i="26"/>
  <c r="F47" i="26" s="1"/>
  <c r="F48" i="26" s="1"/>
  <c r="E28" i="26"/>
  <c r="E24" i="28" s="1"/>
  <c r="E35" i="28" s="1"/>
  <c r="D28" i="26"/>
  <c r="D47" i="26" s="1"/>
  <c r="D48" i="26" s="1"/>
  <c r="C28" i="26"/>
  <c r="C47" i="26" s="1"/>
  <c r="C48" i="26" s="1"/>
  <c r="V26" i="26"/>
  <c r="Q26" i="26"/>
  <c r="L26" i="26"/>
  <c r="G26" i="26"/>
  <c r="X26" i="26" s="1"/>
  <c r="Z26" i="26" s="1"/>
  <c r="V25" i="26"/>
  <c r="Q25" i="26"/>
  <c r="L25" i="26"/>
  <c r="G25" i="26"/>
  <c r="V24" i="26"/>
  <c r="Q24" i="26"/>
  <c r="L24" i="26"/>
  <c r="G24" i="26"/>
  <c r="X24" i="26" s="1"/>
  <c r="Z24" i="26" s="1"/>
  <c r="V23" i="26"/>
  <c r="Q23" i="26"/>
  <c r="Q28" i="26" s="1"/>
  <c r="L23" i="26"/>
  <c r="G23" i="26"/>
  <c r="G28" i="26" s="1"/>
  <c r="L45" i="29" l="1"/>
  <c r="L55" i="29" s="1"/>
  <c r="F55" i="29"/>
  <c r="F57" i="29" s="1"/>
  <c r="F58" i="29" s="1"/>
  <c r="F47" i="29"/>
  <c r="F48" i="29" s="1"/>
  <c r="X32" i="29"/>
  <c r="Z32" i="29" s="1"/>
  <c r="D47" i="29"/>
  <c r="D48" i="29" s="1"/>
  <c r="X32" i="27"/>
  <c r="Z32" i="27" s="1"/>
  <c r="X29" i="27"/>
  <c r="Z29" i="27" s="1"/>
  <c r="D55" i="29"/>
  <c r="G45" i="26"/>
  <c r="G55" i="26" s="1"/>
  <c r="I25" i="28"/>
  <c r="I37" i="28" s="1"/>
  <c r="I48" i="28" s="1"/>
  <c r="X36" i="26"/>
  <c r="Z36" i="26" s="1"/>
  <c r="S25" i="28"/>
  <c r="S37" i="28" s="1"/>
  <c r="S48" i="28" s="1"/>
  <c r="T54" i="26"/>
  <c r="T57" i="26" s="1"/>
  <c r="S28" i="31"/>
  <c r="S29" i="31" s="1"/>
  <c r="V28" i="26"/>
  <c r="V47" i="26" s="1"/>
  <c r="V48" i="26" s="1"/>
  <c r="S24" i="28"/>
  <c r="O24" i="28"/>
  <c r="O35" i="28" s="1"/>
  <c r="O36" i="28" s="1"/>
  <c r="N54" i="26"/>
  <c r="N57" i="26" s="1"/>
  <c r="N58" i="26" s="1"/>
  <c r="N24" i="28"/>
  <c r="L28" i="26"/>
  <c r="J54" i="26"/>
  <c r="J57" i="26" s="1"/>
  <c r="J58" i="26" s="1"/>
  <c r="H24" i="28"/>
  <c r="H35" i="28" s="1"/>
  <c r="H36" i="28" s="1"/>
  <c r="H54" i="26"/>
  <c r="H57" i="26" s="1"/>
  <c r="X26" i="30"/>
  <c r="Z26" i="30" s="1"/>
  <c r="G35" i="30"/>
  <c r="M47" i="29"/>
  <c r="M48" i="29" s="1"/>
  <c r="M55" i="29"/>
  <c r="M57" i="29" s="1"/>
  <c r="K28" i="31"/>
  <c r="K29" i="31" s="1"/>
  <c r="M28" i="31"/>
  <c r="K55" i="29"/>
  <c r="K57" i="29" s="1"/>
  <c r="K58" i="29" s="1"/>
  <c r="H57" i="29"/>
  <c r="H58" i="29" s="1"/>
  <c r="X31" i="29"/>
  <c r="Z31" i="29" s="1"/>
  <c r="H29" i="31"/>
  <c r="L28" i="29"/>
  <c r="L54" i="29" s="1"/>
  <c r="D54" i="29"/>
  <c r="D57" i="29"/>
  <c r="S57" i="29"/>
  <c r="U24" i="28"/>
  <c r="U35" i="28" s="1"/>
  <c r="U46" i="28" s="1"/>
  <c r="R24" i="28"/>
  <c r="R35" i="28" s="1"/>
  <c r="V28" i="29"/>
  <c r="V54" i="29" s="1"/>
  <c r="V57" i="29" s="1"/>
  <c r="R54" i="26"/>
  <c r="R57" i="26" s="1"/>
  <c r="R58" i="26" s="1"/>
  <c r="P54" i="26"/>
  <c r="P57" i="26" s="1"/>
  <c r="P24" i="28"/>
  <c r="P35" i="28" s="1"/>
  <c r="P46" i="28" s="1"/>
  <c r="K24" i="28"/>
  <c r="K35" i="28" s="1"/>
  <c r="J24" i="28"/>
  <c r="J35" i="28" s="1"/>
  <c r="J46" i="28" s="1"/>
  <c r="X25" i="29"/>
  <c r="Z25" i="29" s="1"/>
  <c r="X25" i="26"/>
  <c r="Z25" i="26" s="1"/>
  <c r="C24" i="28"/>
  <c r="X25" i="27"/>
  <c r="Z25" i="27" s="1"/>
  <c r="X55" i="26"/>
  <c r="Z55" i="26" s="1"/>
  <c r="X39" i="26"/>
  <c r="Z39" i="26" s="1"/>
  <c r="O25" i="28"/>
  <c r="O37" i="28" s="1"/>
  <c r="Q37" i="28" s="1"/>
  <c r="D55" i="26"/>
  <c r="D57" i="26" s="1"/>
  <c r="D58" i="26" s="1"/>
  <c r="V35" i="30"/>
  <c r="T28" i="31"/>
  <c r="T29" i="31" s="1"/>
  <c r="O28" i="31"/>
  <c r="O29" i="31" s="1"/>
  <c r="X36" i="29"/>
  <c r="Z36" i="29" s="1"/>
  <c r="O57" i="29"/>
  <c r="Q57" i="29"/>
  <c r="Q47" i="29"/>
  <c r="Q48" i="29" s="1"/>
  <c r="T57" i="29"/>
  <c r="T58" i="29" s="1"/>
  <c r="T40" i="31"/>
  <c r="Q118" i="31" s="1"/>
  <c r="X23" i="29"/>
  <c r="Z23" i="29" s="1"/>
  <c r="D36" i="31"/>
  <c r="D47" i="31" s="1"/>
  <c r="L49" i="31"/>
  <c r="Q49" i="31"/>
  <c r="Z24" i="30"/>
  <c r="S58" i="29"/>
  <c r="N25" i="31"/>
  <c r="N28" i="31" s="1"/>
  <c r="N55" i="29"/>
  <c r="N57" i="29" s="1"/>
  <c r="P28" i="31"/>
  <c r="P29" i="31" s="1"/>
  <c r="P51" i="31"/>
  <c r="N119" i="31" s="1"/>
  <c r="O58" i="29"/>
  <c r="N47" i="29"/>
  <c r="N48" i="29" s="1"/>
  <c r="I25" i="31"/>
  <c r="L25" i="31" s="1"/>
  <c r="I55" i="29"/>
  <c r="I57" i="29" s="1"/>
  <c r="I47" i="29"/>
  <c r="I48" i="29" s="1"/>
  <c r="J57" i="29"/>
  <c r="J58" i="29" s="1"/>
  <c r="G45" i="29"/>
  <c r="G55" i="29" s="1"/>
  <c r="X55" i="29" s="1"/>
  <c r="Z55" i="29" s="1"/>
  <c r="E25" i="31"/>
  <c r="E37" i="31" s="1"/>
  <c r="E48" i="31" s="1"/>
  <c r="E55" i="29"/>
  <c r="E57" i="29" s="1"/>
  <c r="E58" i="29" s="1"/>
  <c r="X33" i="29"/>
  <c r="Z33" i="29" s="1"/>
  <c r="T46" i="31"/>
  <c r="T51" i="31" s="1"/>
  <c r="Q119" i="31" s="1"/>
  <c r="U35" i="31"/>
  <c r="U28" i="31"/>
  <c r="U29" i="31" s="1"/>
  <c r="U58" i="29"/>
  <c r="P40" i="31"/>
  <c r="P53" i="31" s="1"/>
  <c r="P54" i="31" s="1"/>
  <c r="E47" i="31"/>
  <c r="E46" i="31"/>
  <c r="G24" i="31"/>
  <c r="G28" i="29"/>
  <c r="C57" i="29"/>
  <c r="C58" i="29" s="1"/>
  <c r="S46" i="31"/>
  <c r="S36" i="31"/>
  <c r="S47" i="31" s="1"/>
  <c r="K36" i="31"/>
  <c r="K47" i="31" s="1"/>
  <c r="K46" i="31"/>
  <c r="X26" i="31"/>
  <c r="Z26" i="31" s="1"/>
  <c r="V38" i="31"/>
  <c r="R49" i="31"/>
  <c r="V49" i="31" s="1"/>
  <c r="C48" i="31"/>
  <c r="P58" i="29"/>
  <c r="R35" i="31"/>
  <c r="R28" i="31"/>
  <c r="R29" i="31" s="1"/>
  <c r="V24" i="31"/>
  <c r="V28" i="31" s="1"/>
  <c r="Z30" i="29"/>
  <c r="C49" i="31"/>
  <c r="G49" i="31" s="1"/>
  <c r="G38" i="31"/>
  <c r="X38" i="31" s="1"/>
  <c r="Z38" i="31" s="1"/>
  <c r="H46" i="31"/>
  <c r="H36" i="31"/>
  <c r="C29" i="31"/>
  <c r="D37" i="31"/>
  <c r="D48" i="31" s="1"/>
  <c r="D51" i="31" s="1"/>
  <c r="D119" i="31" s="1"/>
  <c r="D28" i="31"/>
  <c r="I46" i="31"/>
  <c r="I36" i="31"/>
  <c r="I47" i="31" s="1"/>
  <c r="R58" i="29"/>
  <c r="C46" i="31"/>
  <c r="C36" i="31"/>
  <c r="C40" i="31" s="1"/>
  <c r="M46" i="31"/>
  <c r="M36" i="31"/>
  <c r="N35" i="31"/>
  <c r="Q35" i="31" s="1"/>
  <c r="J35" i="31"/>
  <c r="J28" i="31"/>
  <c r="J29" i="31" s="1"/>
  <c r="H37" i="31"/>
  <c r="R48" i="31"/>
  <c r="V48" i="31" s="1"/>
  <c r="V37" i="31"/>
  <c r="O36" i="31"/>
  <c r="O47" i="31" s="1"/>
  <c r="O46" i="31"/>
  <c r="L24" i="31"/>
  <c r="F35" i="31"/>
  <c r="F28" i="31"/>
  <c r="L47" i="29"/>
  <c r="L48" i="29" s="1"/>
  <c r="G37" i="28"/>
  <c r="C48" i="28"/>
  <c r="G25" i="28"/>
  <c r="E46" i="28"/>
  <c r="E36" i="28"/>
  <c r="E47" i="28" s="1"/>
  <c r="I46" i="28"/>
  <c r="I36" i="28"/>
  <c r="I47" i="28" s="1"/>
  <c r="H47" i="28"/>
  <c r="V37" i="28"/>
  <c r="C35" i="28"/>
  <c r="G24" i="28"/>
  <c r="P36" i="28"/>
  <c r="P47" i="28" s="1"/>
  <c r="O47" i="28"/>
  <c r="M35" i="28"/>
  <c r="L37" i="28"/>
  <c r="L25" i="28"/>
  <c r="D46" i="28"/>
  <c r="T46" i="28"/>
  <c r="D36" i="28"/>
  <c r="D47" i="28" s="1"/>
  <c r="H48" i="28"/>
  <c r="L48" i="28" s="1"/>
  <c r="O46" i="28"/>
  <c r="R48" i="28"/>
  <c r="F35" i="28"/>
  <c r="N35" i="28"/>
  <c r="T36" i="28"/>
  <c r="T47" i="28" s="1"/>
  <c r="F48" i="28"/>
  <c r="N48" i="28"/>
  <c r="V25" i="28"/>
  <c r="X24" i="27"/>
  <c r="I54" i="26"/>
  <c r="I57" i="26" s="1"/>
  <c r="I47" i="26"/>
  <c r="I48" i="26" s="1"/>
  <c r="F58" i="26"/>
  <c r="P58" i="26"/>
  <c r="Q54" i="26"/>
  <c r="Q57" i="26" s="1"/>
  <c r="Q47" i="26"/>
  <c r="Q48" i="26" s="1"/>
  <c r="M54" i="26"/>
  <c r="M57" i="26" s="1"/>
  <c r="M47" i="26"/>
  <c r="M48" i="26" s="1"/>
  <c r="G47" i="26"/>
  <c r="G48" i="26" s="1"/>
  <c r="G54" i="26"/>
  <c r="E54" i="26"/>
  <c r="E57" i="26" s="1"/>
  <c r="E47" i="26"/>
  <c r="E48" i="26" s="1"/>
  <c r="H58" i="26"/>
  <c r="L47" i="26"/>
  <c r="L48" i="26" s="1"/>
  <c r="L54" i="26"/>
  <c r="L57" i="26" s="1"/>
  <c r="T58" i="26"/>
  <c r="X30" i="26"/>
  <c r="U47" i="26"/>
  <c r="U48" i="26" s="1"/>
  <c r="C54" i="26"/>
  <c r="C57" i="26" s="1"/>
  <c r="C58" i="26" s="1"/>
  <c r="K54" i="26"/>
  <c r="K57" i="26" s="1"/>
  <c r="K58" i="26" s="1"/>
  <c r="O54" i="26"/>
  <c r="O57" i="26" s="1"/>
  <c r="O58" i="26" s="1"/>
  <c r="S54" i="26"/>
  <c r="S57" i="26" s="1"/>
  <c r="S58" i="26" s="1"/>
  <c r="X23" i="26"/>
  <c r="X35" i="30" l="1"/>
  <c r="Z35" i="30" s="1"/>
  <c r="M58" i="29"/>
  <c r="L57" i="29"/>
  <c r="L58" i="29" s="1"/>
  <c r="F29" i="31"/>
  <c r="D29" i="31"/>
  <c r="D40" i="31"/>
  <c r="D53" i="31" s="1"/>
  <c r="D54" i="31" s="1"/>
  <c r="D58" i="29"/>
  <c r="O48" i="28"/>
  <c r="Q48" i="28" s="1"/>
  <c r="V48" i="28"/>
  <c r="U36" i="28"/>
  <c r="U47" i="28" s="1"/>
  <c r="V24" i="28"/>
  <c r="V54" i="26"/>
  <c r="V57" i="26" s="1"/>
  <c r="S35" i="28"/>
  <c r="S46" i="28" s="1"/>
  <c r="V47" i="29"/>
  <c r="V48" i="29" s="1"/>
  <c r="Q24" i="28"/>
  <c r="J36" i="28"/>
  <c r="J47" i="28" s="1"/>
  <c r="L24" i="28"/>
  <c r="L35" i="28"/>
  <c r="L58" i="26"/>
  <c r="H46" i="28"/>
  <c r="M29" i="31"/>
  <c r="E40" i="31"/>
  <c r="E118" i="31" s="1"/>
  <c r="N29" i="31"/>
  <c r="E28" i="31"/>
  <c r="E29" i="31" s="1"/>
  <c r="G25" i="31"/>
  <c r="G28" i="31" s="1"/>
  <c r="G47" i="29"/>
  <c r="G48" i="29" s="1"/>
  <c r="S51" i="31"/>
  <c r="P119" i="31" s="1"/>
  <c r="V58" i="26"/>
  <c r="X28" i="29"/>
  <c r="Z28" i="29" s="1"/>
  <c r="Q25" i="28"/>
  <c r="X25" i="28" s="1"/>
  <c r="Z25" i="28" s="1"/>
  <c r="N58" i="29"/>
  <c r="Q58" i="29"/>
  <c r="O51" i="31"/>
  <c r="M119" i="31" s="1"/>
  <c r="I58" i="29"/>
  <c r="X49" i="31"/>
  <c r="Z49" i="31" s="1"/>
  <c r="T53" i="31"/>
  <c r="T54" i="31" s="1"/>
  <c r="N37" i="31"/>
  <c r="Q25" i="31"/>
  <c r="Q28" i="31" s="1"/>
  <c r="Q29" i="31" s="1"/>
  <c r="X45" i="29"/>
  <c r="I37" i="31"/>
  <c r="I48" i="31" s="1"/>
  <c r="I51" i="31" s="1"/>
  <c r="H119" i="31" s="1"/>
  <c r="I28" i="31"/>
  <c r="I29" i="31" s="1"/>
  <c r="H40" i="31"/>
  <c r="G118" i="31" s="1"/>
  <c r="G48" i="31"/>
  <c r="U46" i="31"/>
  <c r="U36" i="31"/>
  <c r="S40" i="31"/>
  <c r="P118" i="31" s="1"/>
  <c r="N118" i="31"/>
  <c r="O40" i="31"/>
  <c r="K40" i="31"/>
  <c r="J118" i="31" s="1"/>
  <c r="G54" i="29"/>
  <c r="X54" i="29" s="1"/>
  <c r="E51" i="31"/>
  <c r="E119" i="31" s="1"/>
  <c r="M118" i="31"/>
  <c r="L28" i="31"/>
  <c r="L29" i="31" s="1"/>
  <c r="H48" i="31"/>
  <c r="N36" i="31"/>
  <c r="N47" i="31" s="1"/>
  <c r="N46" i="31"/>
  <c r="Q46" i="31" s="1"/>
  <c r="C47" i="31"/>
  <c r="H47" i="31"/>
  <c r="R36" i="31"/>
  <c r="R46" i="31"/>
  <c r="V35" i="31"/>
  <c r="X24" i="31"/>
  <c r="M47" i="31"/>
  <c r="D118" i="31"/>
  <c r="C118" i="31"/>
  <c r="H51" i="31"/>
  <c r="G119" i="31" s="1"/>
  <c r="F36" i="31"/>
  <c r="F47" i="31" s="1"/>
  <c r="F46" i="31"/>
  <c r="J36" i="31"/>
  <c r="J47" i="31" s="1"/>
  <c r="J46" i="31"/>
  <c r="M40" i="31"/>
  <c r="G35" i="31"/>
  <c r="L35" i="31"/>
  <c r="G37" i="31"/>
  <c r="K51" i="31"/>
  <c r="J119" i="31" s="1"/>
  <c r="S36" i="28"/>
  <c r="S47" i="28" s="1"/>
  <c r="G35" i="28"/>
  <c r="C46" i="28"/>
  <c r="C36" i="28"/>
  <c r="N36" i="28"/>
  <c r="N47" i="28" s="1"/>
  <c r="N46" i="28"/>
  <c r="K46" i="28"/>
  <c r="K36" i="28"/>
  <c r="G48" i="28"/>
  <c r="F36" i="28"/>
  <c r="F47" i="28" s="1"/>
  <c r="F46" i="28"/>
  <c r="R36" i="28"/>
  <c r="R46" i="28"/>
  <c r="V35" i="28"/>
  <c r="M46" i="28"/>
  <c r="M36" i="28"/>
  <c r="Q35" i="28"/>
  <c r="X37" i="28"/>
  <c r="Z37" i="28" s="1"/>
  <c r="Z24" i="27"/>
  <c r="X35" i="27"/>
  <c r="Z35" i="27" s="1"/>
  <c r="Z23" i="26"/>
  <c r="X28" i="26"/>
  <c r="G57" i="26"/>
  <c r="G58" i="26" s="1"/>
  <c r="U58" i="26"/>
  <c r="Q58" i="26"/>
  <c r="I58" i="26"/>
  <c r="Z30" i="26"/>
  <c r="X45" i="26"/>
  <c r="Z45" i="26" s="1"/>
  <c r="E58" i="26"/>
  <c r="M58" i="26"/>
  <c r="X48" i="28" l="1"/>
  <c r="Z48" i="28" s="1"/>
  <c r="X54" i="26"/>
  <c r="V29" i="31"/>
  <c r="V58" i="29"/>
  <c r="X24" i="28"/>
  <c r="Z24" i="28" s="1"/>
  <c r="L46" i="28"/>
  <c r="G29" i="31"/>
  <c r="G36" i="31"/>
  <c r="G40" i="31" s="1"/>
  <c r="F51" i="31"/>
  <c r="F119" i="31" s="1"/>
  <c r="F40" i="31"/>
  <c r="F118" i="31" s="1"/>
  <c r="Q36" i="31"/>
  <c r="X47" i="29"/>
  <c r="Z47" i="29" s="1"/>
  <c r="G57" i="29"/>
  <c r="G58" i="29" s="1"/>
  <c r="X25" i="31"/>
  <c r="Z25" i="31" s="1"/>
  <c r="L48" i="31"/>
  <c r="Z45" i="29"/>
  <c r="O53" i="31"/>
  <c r="O54" i="31" s="1"/>
  <c r="J51" i="31"/>
  <c r="I119" i="31" s="1"/>
  <c r="S53" i="31"/>
  <c r="S54" i="31" s="1"/>
  <c r="N48" i="31"/>
  <c r="Q48" i="31" s="1"/>
  <c r="Q37" i="31"/>
  <c r="L37" i="31"/>
  <c r="I40" i="31"/>
  <c r="I53" i="31" s="1"/>
  <c r="I54" i="31" s="1"/>
  <c r="U47" i="31"/>
  <c r="U51" i="31" s="1"/>
  <c r="R119" i="31" s="1"/>
  <c r="U40" i="31"/>
  <c r="G46" i="31"/>
  <c r="E53" i="31"/>
  <c r="E54" i="31" s="1"/>
  <c r="X35" i="31"/>
  <c r="Z24" i="31"/>
  <c r="V36" i="31"/>
  <c r="V40" i="31" s="1"/>
  <c r="R47" i="31"/>
  <c r="N40" i="31"/>
  <c r="H53" i="31"/>
  <c r="H54" i="31" s="1"/>
  <c r="K118" i="31"/>
  <c r="Z54" i="29"/>
  <c r="X57" i="29"/>
  <c r="K53" i="31"/>
  <c r="K54" i="31" s="1"/>
  <c r="Q47" i="31"/>
  <c r="R40" i="31"/>
  <c r="L36" i="31"/>
  <c r="G47" i="31"/>
  <c r="L47" i="31"/>
  <c r="J40" i="31"/>
  <c r="L46" i="31"/>
  <c r="V46" i="31"/>
  <c r="M51" i="31"/>
  <c r="K119" i="31" s="1"/>
  <c r="C51" i="31"/>
  <c r="Q36" i="28"/>
  <c r="M47" i="28"/>
  <c r="Q47" i="28" s="1"/>
  <c r="V46" i="28"/>
  <c r="G46" i="28"/>
  <c r="Q46" i="28"/>
  <c r="R47" i="28"/>
  <c r="V47" i="28" s="1"/>
  <c r="V36" i="28"/>
  <c r="X35" i="28"/>
  <c r="K47" i="28"/>
  <c r="L47" i="28" s="1"/>
  <c r="L36" i="28"/>
  <c r="C47" i="28"/>
  <c r="G47" i="28" s="1"/>
  <c r="G36" i="28"/>
  <c r="Z54" i="26"/>
  <c r="X57" i="26"/>
  <c r="Z28" i="26"/>
  <c r="X47" i="26"/>
  <c r="A6" i="3"/>
  <c r="A6" i="5" s="1"/>
  <c r="N51" i="31" l="1"/>
  <c r="L119" i="31" s="1"/>
  <c r="Q51" i="31"/>
  <c r="G51" i="31"/>
  <c r="G53" i="31" s="1"/>
  <c r="G54" i="31" s="1"/>
  <c r="X48" i="29"/>
  <c r="F53" i="31"/>
  <c r="F54" i="31" s="1"/>
  <c r="X28" i="31"/>
  <c r="X29" i="31" s="1"/>
  <c r="Q40" i="31"/>
  <c r="X48" i="31"/>
  <c r="Z48" i="31" s="1"/>
  <c r="X37" i="31"/>
  <c r="Z37" i="31" s="1"/>
  <c r="L51" i="31"/>
  <c r="H118" i="31"/>
  <c r="V47" i="31"/>
  <c r="V51" i="31" s="1"/>
  <c r="V53" i="31" s="1"/>
  <c r="V54" i="31" s="1"/>
  <c r="M53" i="31"/>
  <c r="M54" i="31" s="1"/>
  <c r="L40" i="31"/>
  <c r="U53" i="31"/>
  <c r="U54" i="31" s="1"/>
  <c r="R118" i="31"/>
  <c r="R51" i="31"/>
  <c r="O119" i="31" s="1"/>
  <c r="X36" i="31"/>
  <c r="Z36" i="31" s="1"/>
  <c r="C119" i="31"/>
  <c r="C53" i="31"/>
  <c r="C54" i="31" s="1"/>
  <c r="Z57" i="29"/>
  <c r="X58" i="29"/>
  <c r="I118" i="31"/>
  <c r="J53" i="31"/>
  <c r="J54" i="31" s="1"/>
  <c r="O118" i="31"/>
  <c r="X46" i="31"/>
  <c r="Z35" i="31"/>
  <c r="L118" i="31"/>
  <c r="X47" i="28"/>
  <c r="Z47" i="28" s="1"/>
  <c r="X46" i="28"/>
  <c r="Z35" i="28"/>
  <c r="X36" i="28"/>
  <c r="Z36" i="28" s="1"/>
  <c r="X58" i="26"/>
  <c r="Z57" i="26"/>
  <c r="Z47" i="26"/>
  <c r="X48" i="26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G34" i="1"/>
  <c r="V33" i="1"/>
  <c r="Q33" i="1"/>
  <c r="N53" i="31" l="1"/>
  <c r="N54" i="31" s="1"/>
  <c r="Q53" i="31"/>
  <c r="Q54" i="31" s="1"/>
  <c r="Z28" i="31"/>
  <c r="X47" i="31"/>
  <c r="Z47" i="31" s="1"/>
  <c r="R53" i="31"/>
  <c r="R54" i="31" s="1"/>
  <c r="L53" i="31"/>
  <c r="L54" i="31" s="1"/>
  <c r="X40" i="31"/>
  <c r="Z40" i="31" s="1"/>
  <c r="Z46" i="31"/>
  <c r="Z46" i="28"/>
  <c r="X37" i="1"/>
  <c r="Z37" i="1" s="1"/>
  <c r="X35" i="1"/>
  <c r="Z35" i="1" s="1"/>
  <c r="X36" i="1"/>
  <c r="Z36" i="1" s="1"/>
  <c r="Q39" i="1"/>
  <c r="L38" i="1"/>
  <c r="Q38" i="1"/>
  <c r="G39" i="1"/>
  <c r="L39" i="1"/>
  <c r="V39" i="1"/>
  <c r="G33" i="1"/>
  <c r="L33" i="1"/>
  <c r="L34" i="1"/>
  <c r="V38" i="1"/>
  <c r="G40" i="1"/>
  <c r="L40" i="1"/>
  <c r="Q40" i="1"/>
  <c r="V40" i="1"/>
  <c r="G41" i="1"/>
  <c r="L41" i="1"/>
  <c r="Q41" i="1"/>
  <c r="V41" i="1"/>
  <c r="G42" i="1"/>
  <c r="L42" i="1"/>
  <c r="Q42" i="1"/>
  <c r="V42" i="1"/>
  <c r="G43" i="1"/>
  <c r="L43" i="1"/>
  <c r="Q43" i="1"/>
  <c r="V43" i="1"/>
  <c r="X34" i="1"/>
  <c r="Z34" i="1" s="1"/>
  <c r="X51" i="31" l="1"/>
  <c r="Z51" i="31" s="1"/>
  <c r="X38" i="1"/>
  <c r="Z38" i="1" s="1"/>
  <c r="X39" i="1"/>
  <c r="Z39" i="1" s="1"/>
  <c r="X43" i="1"/>
  <c r="Z43" i="1" s="1"/>
  <c r="X42" i="1"/>
  <c r="Z42" i="1" s="1"/>
  <c r="X41" i="1"/>
  <c r="Z41" i="1" s="1"/>
  <c r="X40" i="1"/>
  <c r="Z40" i="1" s="1"/>
  <c r="X33" i="1"/>
  <c r="Z33" i="1" s="1"/>
  <c r="X53" i="31" l="1"/>
  <c r="X54" i="31" s="1"/>
  <c r="C14" i="3"/>
  <c r="C14" i="5" s="1"/>
  <c r="C12" i="3"/>
  <c r="C12" i="5" s="1"/>
  <c r="V31" i="3" l="1"/>
  <c r="Q31" i="3"/>
  <c r="L31" i="3"/>
  <c r="G31" i="3"/>
  <c r="V30" i="3"/>
  <c r="Q30" i="3"/>
  <c r="L30" i="3"/>
  <c r="G30" i="3"/>
  <c r="V29" i="3"/>
  <c r="Q29" i="3"/>
  <c r="L29" i="3"/>
  <c r="G29" i="3"/>
  <c r="V28" i="3"/>
  <c r="Q28" i="3"/>
  <c r="L28" i="3"/>
  <c r="G28" i="3"/>
  <c r="V27" i="3"/>
  <c r="Q27" i="3"/>
  <c r="L27" i="3"/>
  <c r="G27" i="3"/>
  <c r="G23" i="1"/>
  <c r="X27" i="3" l="1"/>
  <c r="Z27" i="3" s="1"/>
  <c r="X29" i="3"/>
  <c r="Z29" i="3" s="1"/>
  <c r="X30" i="3"/>
  <c r="Z30" i="3" s="1"/>
  <c r="X31" i="3"/>
  <c r="Z31" i="3" s="1"/>
  <c r="X28" i="3"/>
  <c r="Z28" i="3" s="1"/>
  <c r="C10" i="3"/>
  <c r="C10" i="5" s="1"/>
  <c r="C8" i="3"/>
  <c r="C8" i="5" s="1"/>
  <c r="C10" i="29" l="1"/>
  <c r="C10" i="30" s="1"/>
  <c r="C10" i="31" s="1"/>
  <c r="C10" i="26"/>
  <c r="C10" i="27" s="1"/>
  <c r="C10" i="28" s="1"/>
  <c r="C8" i="29"/>
  <c r="C8" i="30" s="1"/>
  <c r="C8" i="31" s="1"/>
  <c r="C8" i="26"/>
  <c r="C8" i="27" s="1"/>
  <c r="C8" i="28" s="1"/>
  <c r="C42" i="5"/>
  <c r="A2" i="5"/>
  <c r="B2" i="25" s="1"/>
  <c r="U35" i="3"/>
  <c r="T35" i="3"/>
  <c r="S35" i="3"/>
  <c r="R35" i="3"/>
  <c r="P35" i="3"/>
  <c r="O35" i="3"/>
  <c r="N35" i="3"/>
  <c r="M35" i="3"/>
  <c r="K35" i="3"/>
  <c r="J35" i="3"/>
  <c r="I35" i="3"/>
  <c r="H35" i="3"/>
  <c r="F35" i="3"/>
  <c r="E35" i="3"/>
  <c r="D35" i="3"/>
  <c r="C35" i="3"/>
  <c r="V33" i="3"/>
  <c r="Q33" i="3"/>
  <c r="L33" i="3"/>
  <c r="G33" i="3"/>
  <c r="V32" i="3"/>
  <c r="Q32" i="3"/>
  <c r="L32" i="3"/>
  <c r="G32" i="3"/>
  <c r="V26" i="3"/>
  <c r="Q26" i="3"/>
  <c r="L26" i="3"/>
  <c r="G26" i="3"/>
  <c r="V25" i="3"/>
  <c r="Q25" i="3"/>
  <c r="L25" i="3"/>
  <c r="G25" i="3"/>
  <c r="V24" i="3"/>
  <c r="Q24" i="3"/>
  <c r="L24" i="3"/>
  <c r="G24" i="3"/>
  <c r="A2" i="3"/>
  <c r="V51" i="1"/>
  <c r="Q51" i="1"/>
  <c r="L51" i="1"/>
  <c r="G51" i="1"/>
  <c r="U50" i="1"/>
  <c r="T50" i="1"/>
  <c r="S50" i="1"/>
  <c r="R50" i="1"/>
  <c r="P50" i="1"/>
  <c r="O50" i="1"/>
  <c r="N50" i="1"/>
  <c r="M50" i="1"/>
  <c r="K50" i="1"/>
  <c r="J50" i="1"/>
  <c r="I50" i="1"/>
  <c r="H50" i="1"/>
  <c r="F50" i="1"/>
  <c r="E50" i="1"/>
  <c r="D50" i="1"/>
  <c r="C50" i="1"/>
  <c r="U45" i="1"/>
  <c r="T45" i="1"/>
  <c r="T25" i="5" s="1"/>
  <c r="T37" i="5" s="1"/>
  <c r="S45" i="1"/>
  <c r="S25" i="5" s="1"/>
  <c r="S37" i="5" s="1"/>
  <c r="R45" i="1"/>
  <c r="R25" i="5" s="1"/>
  <c r="P45" i="1"/>
  <c r="P25" i="5" s="1"/>
  <c r="P37" i="5" s="1"/>
  <c r="O45" i="1"/>
  <c r="O25" i="5" s="1"/>
  <c r="O37" i="5" s="1"/>
  <c r="N45" i="1"/>
  <c r="N25" i="5" s="1"/>
  <c r="N37" i="5" s="1"/>
  <c r="M45" i="1"/>
  <c r="K45" i="1"/>
  <c r="K25" i="5" s="1"/>
  <c r="K37" i="5" s="1"/>
  <c r="J45" i="1"/>
  <c r="J25" i="5" s="1"/>
  <c r="J37" i="5" s="1"/>
  <c r="I45" i="1"/>
  <c r="H45" i="1"/>
  <c r="H25" i="5" s="1"/>
  <c r="F45" i="1"/>
  <c r="F25" i="5" s="1"/>
  <c r="F37" i="5" s="1"/>
  <c r="E45" i="1"/>
  <c r="D45" i="1"/>
  <c r="D25" i="5" s="1"/>
  <c r="D37" i="5" s="1"/>
  <c r="C45" i="1"/>
  <c r="C25" i="5" s="1"/>
  <c r="V32" i="1"/>
  <c r="Q32" i="1"/>
  <c r="L32" i="1"/>
  <c r="G32" i="1"/>
  <c r="V31" i="1"/>
  <c r="Q31" i="1"/>
  <c r="L31" i="1"/>
  <c r="G31" i="1"/>
  <c r="V30" i="1"/>
  <c r="Q30" i="1"/>
  <c r="L30" i="1"/>
  <c r="G30" i="1"/>
  <c r="U28" i="1"/>
  <c r="T28" i="1"/>
  <c r="T24" i="5" s="1"/>
  <c r="S28" i="1"/>
  <c r="S24" i="5" s="1"/>
  <c r="R28" i="1"/>
  <c r="P28" i="1"/>
  <c r="P24" i="5" s="1"/>
  <c r="O28" i="1"/>
  <c r="O24" i="5" s="1"/>
  <c r="O35" i="5" s="1"/>
  <c r="O36" i="5" s="1"/>
  <c r="N28" i="1"/>
  <c r="M28" i="1"/>
  <c r="K28" i="1"/>
  <c r="K24" i="5" s="1"/>
  <c r="J28" i="1"/>
  <c r="I28" i="1"/>
  <c r="H28" i="1"/>
  <c r="H24" i="5" s="1"/>
  <c r="F28" i="1"/>
  <c r="E28" i="1"/>
  <c r="D28" i="1"/>
  <c r="D54" i="1" s="1"/>
  <c r="C28" i="1"/>
  <c r="C24" i="5" s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V28" i="1" s="1"/>
  <c r="Q23" i="1"/>
  <c r="L23" i="1"/>
  <c r="E38" i="28" l="1"/>
  <c r="E28" i="28"/>
  <c r="E29" i="28" s="1"/>
  <c r="J38" i="28"/>
  <c r="J28" i="28"/>
  <c r="J29" i="28" s="1"/>
  <c r="O38" i="28"/>
  <c r="O28" i="28"/>
  <c r="O29" i="28" s="1"/>
  <c r="T38" i="28"/>
  <c r="T28" i="28"/>
  <c r="T29" i="28" s="1"/>
  <c r="F38" i="28"/>
  <c r="F28" i="28"/>
  <c r="K38" i="28"/>
  <c r="K28" i="28"/>
  <c r="K29" i="28" s="1"/>
  <c r="P38" i="28"/>
  <c r="P28" i="28"/>
  <c r="P29" i="28" s="1"/>
  <c r="U38" i="28"/>
  <c r="U28" i="28"/>
  <c r="U29" i="28" s="1"/>
  <c r="C38" i="28"/>
  <c r="G26" i="28"/>
  <c r="C28" i="28"/>
  <c r="C29" i="28" s="1"/>
  <c r="L26" i="28"/>
  <c r="L28" i="28" s="1"/>
  <c r="L29" i="28" s="1"/>
  <c r="H38" i="28"/>
  <c r="H28" i="28"/>
  <c r="H29" i="28" s="1"/>
  <c r="M38" i="28"/>
  <c r="Q26" i="28"/>
  <c r="Q28" i="28" s="1"/>
  <c r="Q29" i="28" s="1"/>
  <c r="M28" i="28"/>
  <c r="M29" i="28" s="1"/>
  <c r="R38" i="28"/>
  <c r="V26" i="28"/>
  <c r="V28" i="28" s="1"/>
  <c r="V29" i="28" s="1"/>
  <c r="R28" i="28"/>
  <c r="R29" i="28" s="1"/>
  <c r="D38" i="28"/>
  <c r="D28" i="28"/>
  <c r="D29" i="28" s="1"/>
  <c r="I38" i="28"/>
  <c r="I28" i="28"/>
  <c r="I29" i="28" s="1"/>
  <c r="N38" i="28"/>
  <c r="N28" i="28"/>
  <c r="N29" i="28" s="1"/>
  <c r="S38" i="28"/>
  <c r="S28" i="28"/>
  <c r="S29" i="28" s="1"/>
  <c r="C26" i="5"/>
  <c r="C38" i="5" s="1"/>
  <c r="H26" i="5"/>
  <c r="H38" i="5" s="1"/>
  <c r="M26" i="5"/>
  <c r="R26" i="5"/>
  <c r="R38" i="5" s="1"/>
  <c r="D26" i="5"/>
  <c r="D38" i="5" s="1"/>
  <c r="I26" i="5"/>
  <c r="I38" i="5" s="1"/>
  <c r="N26" i="5"/>
  <c r="N38" i="5" s="1"/>
  <c r="S26" i="5"/>
  <c r="S38" i="5" s="1"/>
  <c r="E26" i="5"/>
  <c r="E38" i="5" s="1"/>
  <c r="J26" i="5"/>
  <c r="J38" i="5" s="1"/>
  <c r="O26" i="5"/>
  <c r="O38" i="5" s="1"/>
  <c r="O40" i="5" s="1"/>
  <c r="M118" i="5" s="1"/>
  <c r="T26" i="5"/>
  <c r="T38" i="5" s="1"/>
  <c r="F26" i="5"/>
  <c r="F38" i="5" s="1"/>
  <c r="K26" i="5"/>
  <c r="K38" i="5" s="1"/>
  <c r="P26" i="5"/>
  <c r="P38" i="5" s="1"/>
  <c r="U26" i="5"/>
  <c r="U38" i="5" s="1"/>
  <c r="L35" i="3"/>
  <c r="Q35" i="3"/>
  <c r="V35" i="3"/>
  <c r="G35" i="3"/>
  <c r="Q28" i="1"/>
  <c r="Q54" i="1" s="1"/>
  <c r="L45" i="1"/>
  <c r="L55" i="1" s="1"/>
  <c r="O47" i="5"/>
  <c r="T47" i="1"/>
  <c r="T48" i="1" s="1"/>
  <c r="T55" i="1"/>
  <c r="H55" i="1"/>
  <c r="X25" i="3"/>
  <c r="Z25" i="3" s="1"/>
  <c r="X32" i="3"/>
  <c r="Z32" i="3" s="1"/>
  <c r="H54" i="1"/>
  <c r="T54" i="1"/>
  <c r="D47" i="1"/>
  <c r="D48" i="1" s="1"/>
  <c r="P47" i="1"/>
  <c r="P48" i="1" s="1"/>
  <c r="D24" i="5"/>
  <c r="D35" i="5" s="1"/>
  <c r="D36" i="5" s="1"/>
  <c r="D47" i="5" s="1"/>
  <c r="H47" i="1"/>
  <c r="H48" i="1" s="1"/>
  <c r="S47" i="1"/>
  <c r="S48" i="1" s="1"/>
  <c r="P54" i="1"/>
  <c r="J55" i="1"/>
  <c r="V45" i="1"/>
  <c r="V55" i="1" s="1"/>
  <c r="K47" i="1"/>
  <c r="K48" i="1" s="1"/>
  <c r="N55" i="1"/>
  <c r="X24" i="1"/>
  <c r="Z24" i="1" s="1"/>
  <c r="X25" i="1"/>
  <c r="Z25" i="1" s="1"/>
  <c r="X26" i="1"/>
  <c r="Z26" i="1" s="1"/>
  <c r="X31" i="1"/>
  <c r="Z31" i="1" s="1"/>
  <c r="X32" i="1"/>
  <c r="Z32" i="1" s="1"/>
  <c r="C47" i="1"/>
  <c r="C48" i="1" s="1"/>
  <c r="O47" i="1"/>
  <c r="O48" i="1" s="1"/>
  <c r="D55" i="1"/>
  <c r="D57" i="1" s="1"/>
  <c r="P55" i="1"/>
  <c r="V54" i="1"/>
  <c r="U25" i="5"/>
  <c r="U37" i="5" s="1"/>
  <c r="U55" i="1"/>
  <c r="L28" i="1"/>
  <c r="F24" i="5"/>
  <c r="F47" i="1"/>
  <c r="F48" i="1" s="1"/>
  <c r="F54" i="1"/>
  <c r="P35" i="5"/>
  <c r="P36" i="5" s="1"/>
  <c r="P47" i="5" s="1"/>
  <c r="M25" i="5"/>
  <c r="M55" i="1"/>
  <c r="I24" i="5"/>
  <c r="I54" i="1"/>
  <c r="I47" i="1"/>
  <c r="I48" i="1" s="1"/>
  <c r="R24" i="5"/>
  <c r="R54" i="1"/>
  <c r="R47" i="1"/>
  <c r="R48" i="1" s="1"/>
  <c r="I25" i="5"/>
  <c r="I37" i="5" s="1"/>
  <c r="I55" i="1"/>
  <c r="R37" i="5"/>
  <c r="F55" i="1"/>
  <c r="T35" i="5"/>
  <c r="T36" i="5" s="1"/>
  <c r="T47" i="5" s="1"/>
  <c r="H35" i="5"/>
  <c r="H36" i="5" s="1"/>
  <c r="M24" i="5"/>
  <c r="M54" i="1"/>
  <c r="M47" i="1"/>
  <c r="M48" i="1" s="1"/>
  <c r="U24" i="5"/>
  <c r="U54" i="1"/>
  <c r="U47" i="1"/>
  <c r="U48" i="1" s="1"/>
  <c r="Q45" i="1"/>
  <c r="Q55" i="1" s="1"/>
  <c r="N24" i="5"/>
  <c r="N47" i="1"/>
  <c r="N48" i="1" s="1"/>
  <c r="N54" i="1"/>
  <c r="G28" i="1"/>
  <c r="X23" i="1"/>
  <c r="E24" i="5"/>
  <c r="E54" i="1"/>
  <c r="E47" i="1"/>
  <c r="E48" i="1" s="1"/>
  <c r="J24" i="5"/>
  <c r="J47" i="1"/>
  <c r="J48" i="1" s="1"/>
  <c r="J54" i="1"/>
  <c r="G45" i="1"/>
  <c r="G55" i="1" s="1"/>
  <c r="X30" i="1"/>
  <c r="E25" i="5"/>
  <c r="E37" i="5" s="1"/>
  <c r="E55" i="1"/>
  <c r="R55" i="1"/>
  <c r="K35" i="5"/>
  <c r="K36" i="5" s="1"/>
  <c r="K47" i="5" s="1"/>
  <c r="S35" i="5"/>
  <c r="S36" i="5" s="1"/>
  <c r="S47" i="5" s="1"/>
  <c r="C37" i="5"/>
  <c r="H37" i="5"/>
  <c r="C54" i="1"/>
  <c r="K54" i="1"/>
  <c r="O54" i="1"/>
  <c r="S54" i="1"/>
  <c r="C55" i="1"/>
  <c r="K55" i="1"/>
  <c r="O55" i="1"/>
  <c r="S55" i="1"/>
  <c r="X26" i="3"/>
  <c r="Z26" i="3" s="1"/>
  <c r="C35" i="5"/>
  <c r="X33" i="3"/>
  <c r="Z33" i="3" s="1"/>
  <c r="X24" i="3"/>
  <c r="S49" i="28" l="1"/>
  <c r="S51" i="28" s="1"/>
  <c r="P119" i="28" s="1"/>
  <c r="S40" i="28"/>
  <c r="I49" i="28"/>
  <c r="I51" i="28" s="1"/>
  <c r="H119" i="28" s="1"/>
  <c r="I40" i="28"/>
  <c r="Q38" i="28"/>
  <c r="Q40" i="28" s="1"/>
  <c r="M49" i="28"/>
  <c r="M40" i="28"/>
  <c r="U49" i="28"/>
  <c r="U51" i="28" s="1"/>
  <c r="R119" i="28" s="1"/>
  <c r="U40" i="28"/>
  <c r="K49" i="28"/>
  <c r="K51" i="28" s="1"/>
  <c r="J119" i="28" s="1"/>
  <c r="K40" i="28"/>
  <c r="T49" i="28"/>
  <c r="T51" i="28" s="1"/>
  <c r="Q119" i="28" s="1"/>
  <c r="T40" i="28"/>
  <c r="J49" i="28"/>
  <c r="J51" i="28" s="1"/>
  <c r="I119" i="28" s="1"/>
  <c r="J40" i="28"/>
  <c r="V38" i="28"/>
  <c r="V40" i="28" s="1"/>
  <c r="R49" i="28"/>
  <c r="R40" i="28"/>
  <c r="X26" i="28"/>
  <c r="G28" i="28"/>
  <c r="G29" i="28" s="1"/>
  <c r="N49" i="28"/>
  <c r="N51" i="28" s="1"/>
  <c r="L119" i="28" s="1"/>
  <c r="N40" i="28"/>
  <c r="D49" i="28"/>
  <c r="D51" i="28" s="1"/>
  <c r="D119" i="28" s="1"/>
  <c r="D40" i="28"/>
  <c r="H49" i="28"/>
  <c r="L38" i="28"/>
  <c r="L40" i="28" s="1"/>
  <c r="H40" i="28"/>
  <c r="C49" i="28"/>
  <c r="G38" i="28"/>
  <c r="C40" i="28"/>
  <c r="P49" i="28"/>
  <c r="P51" i="28" s="1"/>
  <c r="N119" i="28" s="1"/>
  <c r="P40" i="28"/>
  <c r="F49" i="28"/>
  <c r="F51" i="28" s="1"/>
  <c r="F119" i="28" s="1"/>
  <c r="F40" i="28"/>
  <c r="O49" i="28"/>
  <c r="O51" i="28" s="1"/>
  <c r="M119" i="28" s="1"/>
  <c r="O40" i="28"/>
  <c r="E49" i="28"/>
  <c r="E51" i="28" s="1"/>
  <c r="E119" i="28" s="1"/>
  <c r="E40" i="28"/>
  <c r="L26" i="5"/>
  <c r="P28" i="5"/>
  <c r="P29" i="5" s="1"/>
  <c r="T28" i="5"/>
  <c r="T29" i="5" s="1"/>
  <c r="Q26" i="5"/>
  <c r="M38" i="5"/>
  <c r="M49" i="5" s="1"/>
  <c r="G26" i="5"/>
  <c r="V26" i="5"/>
  <c r="S28" i="5"/>
  <c r="S29" i="5" s="1"/>
  <c r="D58" i="1"/>
  <c r="J57" i="1"/>
  <c r="N57" i="1"/>
  <c r="D28" i="5"/>
  <c r="D29" i="5" s="1"/>
  <c r="T57" i="1"/>
  <c r="H47" i="5"/>
  <c r="C36" i="5"/>
  <c r="H28" i="5"/>
  <c r="H29" i="5" s="1"/>
  <c r="L25" i="5"/>
  <c r="G24" i="5"/>
  <c r="V57" i="1"/>
  <c r="H57" i="1"/>
  <c r="E57" i="1"/>
  <c r="S57" i="1"/>
  <c r="L24" i="5"/>
  <c r="O28" i="5"/>
  <c r="O29" i="5" s="1"/>
  <c r="V47" i="1"/>
  <c r="V48" i="1" s="1"/>
  <c r="C57" i="1"/>
  <c r="U57" i="1"/>
  <c r="P48" i="5"/>
  <c r="I49" i="5"/>
  <c r="S49" i="5"/>
  <c r="E49" i="5"/>
  <c r="K49" i="5"/>
  <c r="P49" i="5"/>
  <c r="K48" i="5"/>
  <c r="F48" i="5"/>
  <c r="J49" i="5"/>
  <c r="O46" i="5"/>
  <c r="S48" i="5"/>
  <c r="E48" i="5"/>
  <c r="X55" i="1"/>
  <c r="Z55" i="1" s="1"/>
  <c r="I48" i="5"/>
  <c r="Q57" i="1"/>
  <c r="K57" i="1"/>
  <c r="M57" i="1"/>
  <c r="V25" i="5"/>
  <c r="I57" i="1"/>
  <c r="Q47" i="1"/>
  <c r="Q48" i="1" s="1"/>
  <c r="P57" i="1"/>
  <c r="Z24" i="3"/>
  <c r="X35" i="3"/>
  <c r="M28" i="5"/>
  <c r="M29" i="5" s="1"/>
  <c r="G54" i="1"/>
  <c r="G47" i="1"/>
  <c r="G48" i="1" s="1"/>
  <c r="H40" i="5"/>
  <c r="G118" i="5" s="1"/>
  <c r="H46" i="5"/>
  <c r="T40" i="5"/>
  <c r="Q118" i="5" s="1"/>
  <c r="T46" i="5"/>
  <c r="D40" i="5"/>
  <c r="D118" i="5" s="1"/>
  <c r="D46" i="5"/>
  <c r="F57" i="1"/>
  <c r="C46" i="5"/>
  <c r="G38" i="5"/>
  <c r="C49" i="5"/>
  <c r="R28" i="5"/>
  <c r="R29" i="5" s="1"/>
  <c r="H48" i="5"/>
  <c r="L37" i="5"/>
  <c r="S46" i="5"/>
  <c r="S40" i="5"/>
  <c r="P118" i="5" s="1"/>
  <c r="X45" i="1"/>
  <c r="Z30" i="1"/>
  <c r="Q24" i="5"/>
  <c r="M35" i="5"/>
  <c r="M36" i="5" s="1"/>
  <c r="T49" i="5"/>
  <c r="T48" i="5"/>
  <c r="D48" i="5"/>
  <c r="C48" i="5"/>
  <c r="G37" i="5"/>
  <c r="F49" i="5"/>
  <c r="J48" i="5"/>
  <c r="E35" i="5"/>
  <c r="E36" i="5" s="1"/>
  <c r="E47" i="5" s="1"/>
  <c r="N49" i="5"/>
  <c r="U35" i="5"/>
  <c r="U36" i="5" s="1"/>
  <c r="U47" i="5" s="1"/>
  <c r="R49" i="5"/>
  <c r="V38" i="5"/>
  <c r="V37" i="5"/>
  <c r="R48" i="5"/>
  <c r="R57" i="1"/>
  <c r="I35" i="5"/>
  <c r="D49" i="5"/>
  <c r="M37" i="5"/>
  <c r="Q25" i="5"/>
  <c r="F35" i="5"/>
  <c r="F36" i="5" s="1"/>
  <c r="F47" i="5" s="1"/>
  <c r="U48" i="5"/>
  <c r="N48" i="5"/>
  <c r="U49" i="5"/>
  <c r="O48" i="5"/>
  <c r="O49" i="5"/>
  <c r="L38" i="5"/>
  <c r="H49" i="5"/>
  <c r="O57" i="1"/>
  <c r="G25" i="5"/>
  <c r="K46" i="5"/>
  <c r="K40" i="5"/>
  <c r="J35" i="5"/>
  <c r="J36" i="5" s="1"/>
  <c r="J47" i="5" s="1"/>
  <c r="Z23" i="1"/>
  <c r="X28" i="1"/>
  <c r="N35" i="5"/>
  <c r="N36" i="5" s="1"/>
  <c r="N47" i="5" s="1"/>
  <c r="R35" i="5"/>
  <c r="V24" i="5"/>
  <c r="P40" i="5"/>
  <c r="P46" i="5"/>
  <c r="L47" i="1"/>
  <c r="L48" i="1" s="1"/>
  <c r="L54" i="1"/>
  <c r="L57" i="1" s="1"/>
  <c r="K35" i="25" l="1"/>
  <c r="G35" i="25"/>
  <c r="J35" i="25"/>
  <c r="F35" i="25"/>
  <c r="I35" i="25"/>
  <c r="E35" i="25"/>
  <c r="H35" i="25"/>
  <c r="D35" i="25"/>
  <c r="H34" i="25"/>
  <c r="K34" i="25"/>
  <c r="G34" i="25"/>
  <c r="D34" i="25"/>
  <c r="J34" i="25"/>
  <c r="F34" i="25"/>
  <c r="I34" i="25"/>
  <c r="E34" i="25"/>
  <c r="I33" i="25"/>
  <c r="E33" i="25"/>
  <c r="K33" i="25"/>
  <c r="G33" i="25"/>
  <c r="J33" i="25"/>
  <c r="F33" i="25"/>
  <c r="D33" i="25"/>
  <c r="H33" i="25"/>
  <c r="H32" i="25"/>
  <c r="J32" i="25"/>
  <c r="F32" i="25"/>
  <c r="I32" i="25"/>
  <c r="E32" i="25"/>
  <c r="D32" i="25"/>
  <c r="K32" i="25"/>
  <c r="G32" i="25"/>
  <c r="K31" i="25"/>
  <c r="G31" i="25"/>
  <c r="J31" i="25"/>
  <c r="F31" i="25"/>
  <c r="I31" i="25"/>
  <c r="E31" i="25"/>
  <c r="H31" i="25"/>
  <c r="D31" i="25"/>
  <c r="X38" i="28"/>
  <c r="G40" i="28"/>
  <c r="L49" i="28"/>
  <c r="L51" i="28" s="1"/>
  <c r="L53" i="28" s="1"/>
  <c r="L54" i="28" s="1"/>
  <c r="H51" i="28"/>
  <c r="G119" i="28" s="1"/>
  <c r="V49" i="28"/>
  <c r="V51" i="28" s="1"/>
  <c r="R51" i="28"/>
  <c r="O119" i="28" s="1"/>
  <c r="T53" i="28"/>
  <c r="T54" i="28" s="1"/>
  <c r="Q118" i="28"/>
  <c r="R118" i="28"/>
  <c r="U53" i="28"/>
  <c r="U54" i="28" s="1"/>
  <c r="S53" i="28"/>
  <c r="S54" i="28" s="1"/>
  <c r="P118" i="28"/>
  <c r="M118" i="28"/>
  <c r="O53" i="28"/>
  <c r="O54" i="28" s="1"/>
  <c r="N118" i="28"/>
  <c r="P53" i="28"/>
  <c r="P54" i="28" s="1"/>
  <c r="G49" i="28"/>
  <c r="C51" i="28"/>
  <c r="C119" i="28" s="1"/>
  <c r="D53" i="28"/>
  <c r="D54" i="28" s="1"/>
  <c r="D118" i="28"/>
  <c r="V53" i="28"/>
  <c r="V54" i="28" s="1"/>
  <c r="G118" i="28"/>
  <c r="Z26" i="28"/>
  <c r="X28" i="28"/>
  <c r="X29" i="28" s="1"/>
  <c r="J53" i="28"/>
  <c r="J54" i="28" s="1"/>
  <c r="I118" i="28"/>
  <c r="J118" i="28"/>
  <c r="K53" i="28"/>
  <c r="K54" i="28" s="1"/>
  <c r="K118" i="28"/>
  <c r="H118" i="28"/>
  <c r="I53" i="28"/>
  <c r="I54" i="28" s="1"/>
  <c r="E118" i="28"/>
  <c r="E53" i="28"/>
  <c r="E54" i="28" s="1"/>
  <c r="F118" i="28"/>
  <c r="F53" i="28"/>
  <c r="F54" i="28" s="1"/>
  <c r="C118" i="28"/>
  <c r="L118" i="28"/>
  <c r="N53" i="28"/>
  <c r="N54" i="28" s="1"/>
  <c r="O118" i="28"/>
  <c r="Q49" i="28"/>
  <c r="Q51" i="28" s="1"/>
  <c r="Q53" i="28" s="1"/>
  <c r="Q54" i="28" s="1"/>
  <c r="M51" i="28"/>
  <c r="K119" i="28" s="1"/>
  <c r="Q38" i="5"/>
  <c r="X38" i="5" s="1"/>
  <c r="Z38" i="5" s="1"/>
  <c r="X26" i="5"/>
  <c r="N118" i="5"/>
  <c r="J118" i="5"/>
  <c r="Z35" i="3"/>
  <c r="Z45" i="1"/>
  <c r="M58" i="1"/>
  <c r="H58" i="1"/>
  <c r="O58" i="1"/>
  <c r="K58" i="1"/>
  <c r="U58" i="1"/>
  <c r="C58" i="1"/>
  <c r="J58" i="1"/>
  <c r="F58" i="1"/>
  <c r="E58" i="1"/>
  <c r="T58" i="1"/>
  <c r="P58" i="1"/>
  <c r="N58" i="1"/>
  <c r="R58" i="1"/>
  <c r="I58" i="1"/>
  <c r="S58" i="1"/>
  <c r="K28" i="5"/>
  <c r="K29" i="5" s="1"/>
  <c r="I36" i="5"/>
  <c r="I40" i="5" s="1"/>
  <c r="H118" i="5" s="1"/>
  <c r="C40" i="5"/>
  <c r="G36" i="5"/>
  <c r="C47" i="5"/>
  <c r="G47" i="5" s="1"/>
  <c r="R36" i="5"/>
  <c r="R40" i="5" s="1"/>
  <c r="O118" i="5" s="1"/>
  <c r="M47" i="5"/>
  <c r="Q47" i="5" s="1"/>
  <c r="Q36" i="5"/>
  <c r="L58" i="1"/>
  <c r="F28" i="5"/>
  <c r="F29" i="5" s="1"/>
  <c r="C28" i="5"/>
  <c r="C29" i="5" s="1"/>
  <c r="Q58" i="1"/>
  <c r="V58" i="1"/>
  <c r="S51" i="5"/>
  <c r="P119" i="5" s="1"/>
  <c r="L49" i="5"/>
  <c r="O51" i="5"/>
  <c r="P51" i="5"/>
  <c r="N119" i="5" s="1"/>
  <c r="D51" i="5"/>
  <c r="D119" i="5" s="1"/>
  <c r="K51" i="5"/>
  <c r="J119" i="5" s="1"/>
  <c r="G48" i="5"/>
  <c r="J28" i="5"/>
  <c r="J29" i="5" s="1"/>
  <c r="U28" i="5"/>
  <c r="U29" i="5" s="1"/>
  <c r="I46" i="5"/>
  <c r="G57" i="1"/>
  <c r="X54" i="1"/>
  <c r="N28" i="5"/>
  <c r="N29" i="5" s="1"/>
  <c r="V48" i="5"/>
  <c r="E28" i="5"/>
  <c r="E29" i="5" s="1"/>
  <c r="L48" i="5"/>
  <c r="Q28" i="5"/>
  <c r="Q29" i="5" s="1"/>
  <c r="L28" i="5"/>
  <c r="L29" i="5" s="1"/>
  <c r="H51" i="5"/>
  <c r="H53" i="5" s="1"/>
  <c r="H54" i="5" s="1"/>
  <c r="X24" i="5"/>
  <c r="AA24" i="31" s="1"/>
  <c r="R46" i="5"/>
  <c r="V35" i="5"/>
  <c r="Z28" i="1"/>
  <c r="X47" i="1"/>
  <c r="I28" i="5"/>
  <c r="I29" i="5" s="1"/>
  <c r="U40" i="5"/>
  <c r="U46" i="5"/>
  <c r="U51" i="5" s="1"/>
  <c r="R119" i="5" s="1"/>
  <c r="M40" i="5"/>
  <c r="K118" i="5" s="1"/>
  <c r="M46" i="5"/>
  <c r="Q35" i="5"/>
  <c r="V28" i="5"/>
  <c r="V29" i="5" s="1"/>
  <c r="Q49" i="5"/>
  <c r="L35" i="5"/>
  <c r="N46" i="5"/>
  <c r="N51" i="5" s="1"/>
  <c r="L119" i="5" s="1"/>
  <c r="N40" i="5"/>
  <c r="L118" i="5" s="1"/>
  <c r="J46" i="5"/>
  <c r="J40" i="5"/>
  <c r="I118" i="5" s="1"/>
  <c r="F46" i="5"/>
  <c r="F51" i="5" s="1"/>
  <c r="F119" i="5" s="1"/>
  <c r="F40" i="5"/>
  <c r="E40" i="5"/>
  <c r="E118" i="5" s="1"/>
  <c r="E46" i="5"/>
  <c r="X25" i="5"/>
  <c r="Q37" i="5"/>
  <c r="X37" i="5" s="1"/>
  <c r="Z37" i="5" s="1"/>
  <c r="M48" i="5"/>
  <c r="Q48" i="5" s="1"/>
  <c r="V49" i="5"/>
  <c r="G49" i="5"/>
  <c r="G35" i="5"/>
  <c r="T51" i="5"/>
  <c r="Z26" i="5" l="1"/>
  <c r="AA26" i="31"/>
  <c r="Z25" i="5"/>
  <c r="AA25" i="31"/>
  <c r="M35" i="25"/>
  <c r="D37" i="25"/>
  <c r="F37" i="25"/>
  <c r="J37" i="25"/>
  <c r="E37" i="25"/>
  <c r="H37" i="25"/>
  <c r="G37" i="25"/>
  <c r="I37" i="25"/>
  <c r="K37" i="25"/>
  <c r="M33" i="25"/>
  <c r="M32" i="25"/>
  <c r="M34" i="25"/>
  <c r="C53" i="28"/>
  <c r="C54" i="28" s="1"/>
  <c r="Z28" i="28"/>
  <c r="X49" i="28"/>
  <c r="G51" i="28"/>
  <c r="G53" i="28" s="1"/>
  <c r="G54" i="28" s="1"/>
  <c r="Z38" i="28"/>
  <c r="X40" i="28"/>
  <c r="R53" i="28"/>
  <c r="R54" i="28" s="1"/>
  <c r="M53" i="28"/>
  <c r="M54" i="28" s="1"/>
  <c r="H53" i="28"/>
  <c r="H54" i="28" s="1"/>
  <c r="F118" i="5"/>
  <c r="R118" i="5"/>
  <c r="C118" i="5"/>
  <c r="G58" i="1"/>
  <c r="O53" i="5"/>
  <c r="O54" i="5" s="1"/>
  <c r="C51" i="5"/>
  <c r="C119" i="5" s="1"/>
  <c r="I47" i="5"/>
  <c r="L47" i="5" s="1"/>
  <c r="L36" i="5"/>
  <c r="L40" i="5" s="1"/>
  <c r="R47" i="5"/>
  <c r="V47" i="5" s="1"/>
  <c r="V36" i="5"/>
  <c r="V40" i="5" s="1"/>
  <c r="E51" i="5"/>
  <c r="E119" i="5" s="1"/>
  <c r="J51" i="5"/>
  <c r="I119" i="5" s="1"/>
  <c r="S53" i="5"/>
  <c r="S54" i="5" s="1"/>
  <c r="M119" i="5"/>
  <c r="G46" i="5"/>
  <c r="G51" i="5" s="1"/>
  <c r="D53" i="5"/>
  <c r="D54" i="5" s="1"/>
  <c r="P53" i="5"/>
  <c r="P54" i="5" s="1"/>
  <c r="K53" i="5"/>
  <c r="K54" i="5" s="1"/>
  <c r="L46" i="5"/>
  <c r="X48" i="5"/>
  <c r="Z48" i="5" s="1"/>
  <c r="Q40" i="5"/>
  <c r="X49" i="5"/>
  <c r="Z49" i="5" s="1"/>
  <c r="Q46" i="5"/>
  <c r="Q51" i="5" s="1"/>
  <c r="M51" i="5"/>
  <c r="M53" i="5" s="1"/>
  <c r="M54" i="5" s="1"/>
  <c r="X48" i="1"/>
  <c r="Z47" i="1"/>
  <c r="Z24" i="5"/>
  <c r="G28" i="5"/>
  <c r="G29" i="5" s="1"/>
  <c r="X35" i="5"/>
  <c r="G40" i="5"/>
  <c r="F53" i="5"/>
  <c r="F54" i="5" s="1"/>
  <c r="G119" i="5"/>
  <c r="N53" i="5"/>
  <c r="N54" i="5" s="1"/>
  <c r="U53" i="5"/>
  <c r="U54" i="5" s="1"/>
  <c r="Q119" i="5"/>
  <c r="V46" i="5"/>
  <c r="T53" i="5"/>
  <c r="T54" i="5" s="1"/>
  <c r="X57" i="1"/>
  <c r="Z54" i="1"/>
  <c r="H15" i="25" l="1"/>
  <c r="H17" i="25" s="1"/>
  <c r="H18" i="25" s="1"/>
  <c r="H20" i="25" s="1"/>
  <c r="K15" i="25"/>
  <c r="K17" i="25" s="1"/>
  <c r="K18" i="25" s="1"/>
  <c r="K20" i="25" s="1"/>
  <c r="G15" i="25"/>
  <c r="G17" i="25" s="1"/>
  <c r="G18" i="25" s="1"/>
  <c r="G20" i="25" s="1"/>
  <c r="J15" i="25"/>
  <c r="J17" i="25" s="1"/>
  <c r="J18" i="25" s="1"/>
  <c r="J20" i="25" s="1"/>
  <c r="F15" i="25"/>
  <c r="F17" i="25" s="1"/>
  <c r="F18" i="25" s="1"/>
  <c r="F20" i="25" s="1"/>
  <c r="D15" i="25"/>
  <c r="D17" i="25" s="1"/>
  <c r="I15" i="25"/>
  <c r="I17" i="25" s="1"/>
  <c r="I18" i="25" s="1"/>
  <c r="I20" i="25" s="1"/>
  <c r="E15" i="25"/>
  <c r="E17" i="25" s="1"/>
  <c r="E18" i="25" s="1"/>
  <c r="E20" i="25" s="1"/>
  <c r="M31" i="25"/>
  <c r="M37" i="25" s="1"/>
  <c r="C37" i="25"/>
  <c r="Z40" i="28"/>
  <c r="Z49" i="28"/>
  <c r="X51" i="28"/>
  <c r="C53" i="5"/>
  <c r="C54" i="5" s="1"/>
  <c r="X36" i="5"/>
  <c r="Z36" i="5" s="1"/>
  <c r="R51" i="5"/>
  <c r="R53" i="5" s="1"/>
  <c r="R54" i="5" s="1"/>
  <c r="X47" i="5"/>
  <c r="Z47" i="5" s="1"/>
  <c r="L51" i="5"/>
  <c r="I51" i="5"/>
  <c r="V51" i="5"/>
  <c r="V53" i="5" s="1"/>
  <c r="V54" i="5" s="1"/>
  <c r="J53" i="5"/>
  <c r="J54" i="5" s="1"/>
  <c r="E53" i="5"/>
  <c r="E54" i="5" s="1"/>
  <c r="X28" i="5"/>
  <c r="AA28" i="31" s="1"/>
  <c r="Q53" i="5"/>
  <c r="Q54" i="5" s="1"/>
  <c r="Z35" i="5"/>
  <c r="X58" i="1"/>
  <c r="Z57" i="1"/>
  <c r="X46" i="5"/>
  <c r="G53" i="5"/>
  <c r="G54" i="5" s="1"/>
  <c r="K119" i="5"/>
  <c r="D18" i="25" l="1"/>
  <c r="D20" i="25" s="1"/>
  <c r="D38" i="25"/>
  <c r="E38" i="25"/>
  <c r="J38" i="25"/>
  <c r="I38" i="25"/>
  <c r="G38" i="25"/>
  <c r="K38" i="25"/>
  <c r="Z51" i="28"/>
  <c r="J21" i="25"/>
  <c r="J22" i="25" s="1"/>
  <c r="F21" i="25"/>
  <c r="F22" i="25" s="1"/>
  <c r="D21" i="25"/>
  <c r="I21" i="25"/>
  <c r="I22" i="25" s="1"/>
  <c r="E21" i="25"/>
  <c r="E22" i="25" s="1"/>
  <c r="H21" i="25"/>
  <c r="H22" i="25" s="1"/>
  <c r="K21" i="25"/>
  <c r="K22" i="25" s="1"/>
  <c r="G21" i="25"/>
  <c r="G22" i="25" s="1"/>
  <c r="F38" i="25"/>
  <c r="H38" i="25"/>
  <c r="X53" i="28"/>
  <c r="X40" i="5"/>
  <c r="Z28" i="5"/>
  <c r="X29" i="5"/>
  <c r="O119" i="5"/>
  <c r="L53" i="5"/>
  <c r="L54" i="5" s="1"/>
  <c r="H119" i="5"/>
  <c r="I53" i="5"/>
  <c r="I54" i="5" s="1"/>
  <c r="X51" i="5"/>
  <c r="Z46" i="5"/>
  <c r="D22" i="25" l="1"/>
  <c r="M21" i="25"/>
  <c r="X54" i="28"/>
  <c r="I19" i="25"/>
  <c r="E19" i="25"/>
  <c r="H19" i="25"/>
  <c r="D19" i="25"/>
  <c r="K19" i="25"/>
  <c r="G19" i="25"/>
  <c r="J19" i="25"/>
  <c r="F19" i="25"/>
  <c r="M15" i="25"/>
  <c r="M17" i="25" s="1"/>
  <c r="C17" i="25"/>
  <c r="C18" i="25" s="1"/>
  <c r="C20" i="25" s="1"/>
  <c r="M20" i="25" s="1"/>
  <c r="Z40" i="5"/>
  <c r="Z51" i="5"/>
  <c r="X53" i="5"/>
  <c r="M19" i="25" l="1"/>
  <c r="C22" i="25"/>
  <c r="M22" i="25" s="1"/>
  <c r="M18" i="25"/>
  <c r="M38" i="25" s="1"/>
  <c r="C38" i="25"/>
  <c r="X54" i="5"/>
  <c r="C6" i="3"/>
  <c r="C6" i="5" s="1"/>
  <c r="C6" i="29" l="1"/>
  <c r="C6" i="30" s="1"/>
  <c r="C6" i="31" s="1"/>
  <c r="C6" i="26"/>
  <c r="C6" i="27" s="1"/>
  <c r="C6" i="28" s="1"/>
</calcChain>
</file>

<file path=xl/comments1.xml><?xml version="1.0" encoding="utf-8"?>
<comments xmlns="http://schemas.openxmlformats.org/spreadsheetml/2006/main">
  <authors>
    <author>Derek Peacock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Derek Peacock:</t>
        </r>
        <r>
          <rPr>
            <sz val="9"/>
            <color indexed="81"/>
            <rFont val="Tahoma"/>
            <family val="2"/>
          </rPr>
          <t xml:space="preserve">
For R/Fwd - 
1 - Paste Special Values
2 - Move "Latest" Flag to following forecast column</t>
        </r>
      </text>
    </comment>
  </commentList>
</comments>
</file>

<file path=xl/sharedStrings.xml><?xml version="1.0" encoding="utf-8"?>
<sst xmlns="http://schemas.openxmlformats.org/spreadsheetml/2006/main" count="1306" uniqueCount="183">
  <si>
    <t>Green Infrastructure (GI) Fund</t>
  </si>
  <si>
    <t>Physical Start Date:</t>
  </si>
  <si>
    <t>Physical End Date:</t>
  </si>
  <si>
    <t>Forecast</t>
  </si>
  <si>
    <t>Apr-Jun</t>
  </si>
  <si>
    <t>Jul-Sep</t>
  </si>
  <si>
    <t>Oct-Dec</t>
  </si>
  <si>
    <t>Jan-Mar</t>
  </si>
  <si>
    <t>Total</t>
  </si>
  <si>
    <t>Grand</t>
  </si>
  <si>
    <t>Q1</t>
  </si>
  <si>
    <t>Q2</t>
  </si>
  <si>
    <t>Q3</t>
  </si>
  <si>
    <t>Q4</t>
  </si>
  <si>
    <t>2016/17</t>
  </si>
  <si>
    <t>2017/18</t>
  </si>
  <si>
    <t>2018/19</t>
  </si>
  <si>
    <t>2019/20</t>
  </si>
  <si>
    <t>Staff Post(s)</t>
  </si>
  <si>
    <t>£</t>
  </si>
  <si>
    <t>Check</t>
  </si>
  <si>
    <t>Total Eligible Staff Costs</t>
  </si>
  <si>
    <t>Total Other Eligible Costs</t>
  </si>
  <si>
    <t>TOTAL</t>
  </si>
  <si>
    <t>Heading</t>
  </si>
  <si>
    <t>Purchase of Equipment</t>
  </si>
  <si>
    <t>Main Contract Works</t>
  </si>
  <si>
    <t>Total Eligible Capital Costs</t>
  </si>
  <si>
    <t>Total Eligible Staff Revenue</t>
  </si>
  <si>
    <t>Total Other Eligible Revenue</t>
  </si>
  <si>
    <t>Total Eligible Capital</t>
  </si>
  <si>
    <t>Total Expenditure</t>
  </si>
  <si>
    <t>Total Eligible Expenditure</t>
  </si>
  <si>
    <t>Total Eligible Grant</t>
  </si>
  <si>
    <t xml:space="preserve">Eligible Match Funding </t>
  </si>
  <si>
    <t>Eligible Match Funding %</t>
  </si>
  <si>
    <t>16/17 Q1</t>
  </si>
  <si>
    <t>16/17 Q2</t>
  </si>
  <si>
    <t>16/17 Q3</t>
  </si>
  <si>
    <t>16/17 Q4</t>
  </si>
  <si>
    <t>17/18 Q1</t>
  </si>
  <si>
    <t>17/18 Q2</t>
  </si>
  <si>
    <t>17/18 Q3</t>
  </si>
  <si>
    <t>17/18 Q4</t>
  </si>
  <si>
    <t>18/19 Q1</t>
  </si>
  <si>
    <t>18/19 Q2</t>
  </si>
  <si>
    <t>18/19 Q3</t>
  </si>
  <si>
    <t>18/19 Q4</t>
  </si>
  <si>
    <t>19/20 Q1</t>
  </si>
  <si>
    <t>19/20 Q2</t>
  </si>
  <si>
    <t>19/20 Q3</t>
  </si>
  <si>
    <t>19/20 Q4</t>
  </si>
  <si>
    <t>ERDF Income</t>
  </si>
  <si>
    <t>Required Intervention %</t>
  </si>
  <si>
    <t>Total Flat Rate</t>
  </si>
  <si>
    <t>Intervention Rate -</t>
  </si>
  <si>
    <t>Flat Rate -</t>
  </si>
  <si>
    <t>Eligible Expenditure (Incl Flat Rate)</t>
  </si>
  <si>
    <t>Project Name:</t>
  </si>
  <si>
    <t>Project Reference:</t>
  </si>
  <si>
    <t>20/21 Q1</t>
  </si>
  <si>
    <t>20/21 Q2</t>
  </si>
  <si>
    <t>20/21 Q3</t>
  </si>
  <si>
    <t>20/21 Q4</t>
  </si>
  <si>
    <t>Purchase of Land &amp; Real Estate</t>
  </si>
  <si>
    <t>Pre-Contract Works</t>
  </si>
  <si>
    <t>Public Administration Expenditure</t>
  </si>
  <si>
    <t>Contingencies</t>
  </si>
  <si>
    <t>Retentions</t>
  </si>
  <si>
    <t>Purchase of Second-Hand Equipment</t>
  </si>
  <si>
    <t>Marketing</t>
  </si>
  <si>
    <t>Moveable Infrastructure - F&amp;F</t>
  </si>
  <si>
    <t>Welcome!</t>
  </si>
  <si>
    <t>Please ensure that the latest version of the National Rules on Eligibility of Expenditure for the ESIF 2014-2020 Programme is applied in conjunction with the GI Fund Guidance.</t>
  </si>
  <si>
    <t>Tab No.</t>
  </si>
  <si>
    <t>Tab Name</t>
  </si>
  <si>
    <t>Contents &gt;</t>
  </si>
  <si>
    <t>£'s</t>
  </si>
  <si>
    <t>Delivery Organisation (Grantee):</t>
  </si>
  <si>
    <t>Total Project Cost</t>
  </si>
  <si>
    <t>Total Income</t>
  </si>
  <si>
    <t>Total Net Revenue</t>
  </si>
  <si>
    <t>Net Eligible Costs</t>
  </si>
  <si>
    <t>Total Match Funding</t>
  </si>
  <si>
    <t>Total Grant Requested</t>
  </si>
  <si>
    <t>Intervention Rate (%)</t>
  </si>
  <si>
    <t>Financial Summary</t>
  </si>
  <si>
    <t>Expenditure Profile</t>
  </si>
  <si>
    <t>Calender Year</t>
  </si>
  <si>
    <t xml:space="preserve">Green Infrastructure Fund and Green Infrastructure Community Engagement Fund </t>
  </si>
  <si>
    <t>Welcome to the Green Infrastructure Fund and Green Infrastructure Community Engagement Fund Project Expenditure Re-Forecast Model.</t>
  </si>
  <si>
    <t>Green Infrastructure Fund Change Guidance</t>
  </si>
  <si>
    <t>Project Expenditure Re-Forecast Model</t>
  </si>
  <si>
    <t>Project Expenditure Re-Forecast - Eligible Revenue</t>
  </si>
  <si>
    <t>Project Expenditure Re-Forecast - Eligible Capital</t>
  </si>
  <si>
    <t>Approved Project Expenditure Forecast - Eligible Revenue</t>
  </si>
  <si>
    <t>Approved Project Expenditure Forecast - Summary</t>
  </si>
  <si>
    <t>Quarter Ending - 30 September 2017</t>
  </si>
  <si>
    <t>Progress Report No. 1</t>
  </si>
  <si>
    <t>Annex 4 - Project Expenditure Re-Forecast</t>
  </si>
  <si>
    <t>Approved Eligible Revenue</t>
  </si>
  <si>
    <t>Approved Eligible Capital</t>
  </si>
  <si>
    <t>Approved Summary</t>
  </si>
  <si>
    <t>No Action - Protected</t>
  </si>
  <si>
    <t>Revised Eligible Revenue</t>
  </si>
  <si>
    <t>Revised Eligible Capital</t>
  </si>
  <si>
    <t>Revised Summary</t>
  </si>
  <si>
    <t>Action - Input Expenditure Re-Forecast</t>
  </si>
  <si>
    <t>(Change if Appropriate)</t>
  </si>
  <si>
    <t>Approved Project Expenditure Forecast - Eligible Capital</t>
  </si>
  <si>
    <t>Project Expenditure Re-Forecast - Summary</t>
  </si>
  <si>
    <t>Change Eligible Revenue</t>
  </si>
  <si>
    <t>Change Eligible Capital</t>
  </si>
  <si>
    <t>Change Summary</t>
  </si>
  <si>
    <t>Project Expenditure - Summary</t>
  </si>
  <si>
    <t>Re-Forecast 1</t>
  </si>
  <si>
    <t>Re-Forecast 2</t>
  </si>
  <si>
    <t>Re-Forecast 3</t>
  </si>
  <si>
    <t>Re-Forecast 4</t>
  </si>
  <si>
    <t>Re-Forecast 5</t>
  </si>
  <si>
    <t>Re-Forecast 6</t>
  </si>
  <si>
    <t>Re-Forecast 7</t>
  </si>
  <si>
    <t>Re-Forecast 8</t>
  </si>
  <si>
    <t>Latest Forecast Movement</t>
  </si>
  <si>
    <t>Latest</t>
  </si>
  <si>
    <t>Please see Change Guidance Link Below:</t>
  </si>
  <si>
    <t>Revised Expenditure Re-Forecast Compared to Approved - Eligible Revenue</t>
  </si>
  <si>
    <t>Revised Expenditure Re-Forecast Compared to Approved - Eligible Capital</t>
  </si>
  <si>
    <t>Revised Expenditure Re-Forecast Compared to Approved - Summary</t>
  </si>
  <si>
    <t>Not-Approved</t>
  </si>
  <si>
    <t>LP Approved</t>
  </si>
  <si>
    <t>Approved Claim</t>
  </si>
  <si>
    <t xml:space="preserve">Please Change </t>
  </si>
  <si>
    <t>It is your responsibility to ensure that the re-forecasts are transparent, robust, ERDF eligible and have clear referenced supporting documentation.</t>
  </si>
  <si>
    <t>Forecast History</t>
  </si>
  <si>
    <t>Pre-Contract Works (Site Inv)</t>
  </si>
  <si>
    <t>Note: Original Application</t>
  </si>
  <si>
    <t>Grantee Action</t>
  </si>
  <si>
    <t>Change Commentary</t>
  </si>
  <si>
    <t>No.</t>
  </si>
  <si>
    <t>Timing</t>
  </si>
  <si>
    <t>Expenditure</t>
  </si>
  <si>
    <t>Activity</t>
  </si>
  <si>
    <t>Driver</t>
  </si>
  <si>
    <t>Change Description</t>
  </si>
  <si>
    <t>Contractor delays caused by Bad Weather</t>
  </si>
  <si>
    <t>Increase in Overall Expenditure Budget</t>
  </si>
  <si>
    <t>Decrease in Overall Expenditure Budget</t>
  </si>
  <si>
    <t>Change Value       £'s</t>
  </si>
  <si>
    <t>Milestone(s) Impact</t>
  </si>
  <si>
    <t>Change Driver</t>
  </si>
  <si>
    <t>Milestone M2 to be moved from Qtr 2 to Qtr 3 with associated expenditure</t>
  </si>
  <si>
    <t>No impact on other Milestones.</t>
  </si>
  <si>
    <t>Milestones</t>
  </si>
  <si>
    <t>Risks</t>
  </si>
  <si>
    <t>Risk Impact</t>
  </si>
  <si>
    <t>Eligible Activity</t>
  </si>
  <si>
    <t>P</t>
  </si>
  <si>
    <t>Change Detail</t>
  </si>
  <si>
    <t>Change Impact Checklist</t>
  </si>
  <si>
    <t>Change Driver Description</t>
  </si>
  <si>
    <t>Please populate table below regarding Project Changes:</t>
  </si>
  <si>
    <t>Reviewed Risk Register - Contractor risk escalated to Medium</t>
  </si>
  <si>
    <t>Procurement</t>
  </si>
  <si>
    <t>Funding Impact</t>
  </si>
  <si>
    <t>No Change to Funding</t>
  </si>
  <si>
    <t>Change to Funding Profile within Approved Timeline</t>
  </si>
  <si>
    <t>Increase in ERDF &amp; Match Funding</t>
  </si>
  <si>
    <t>Decrease in ERDF &amp; Match Funding</t>
  </si>
  <si>
    <t>Expenditure Impact</t>
  </si>
  <si>
    <t>No Change to Expenditure Budget</t>
  </si>
  <si>
    <t>Virement Between ERDF Expenditure Headings</t>
  </si>
  <si>
    <t>Change to Expenditure Profile within Approved Timeline</t>
  </si>
  <si>
    <t>Reduction in Expenditure Timeline</t>
  </si>
  <si>
    <t>Increase in Expenditure Timeline</t>
  </si>
  <si>
    <t>Funding</t>
  </si>
  <si>
    <t>Please ensure these are fully considered for each Re-Forecast</t>
  </si>
  <si>
    <t>This should align with the Change Summary (Tab 9)</t>
  </si>
  <si>
    <t>Action - Review - Protected</t>
  </si>
  <si>
    <t>Match Funding (%)</t>
  </si>
  <si>
    <t xml:space="preserve">Ref No: GIAPP - </t>
  </si>
  <si>
    <t>GIAPP -</t>
  </si>
  <si>
    <t xml:space="preserve">Action – Input Approved Eligible Spend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</si>
</sst>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;_*\ &quot;  -&quot;"/>
    <numFmt numFmtId="165" formatCode="_-* #,##0_-;\-* #,##0_-;_-* &quot;-&quot;??_-;_-@_-"/>
    <numFmt numFmtId="166" formatCode="[$-409]d\-mmm\-yy;@"/>
    <numFmt numFmtId="167" formatCode="#,##0.00;[Red]\(#,##0.00\);_*\ &quot;  -&quot;"/>
    <numFmt numFmtId="168" formatCode="#,##0.0%;[Red]\(#,##0.0%\);_*\ &quot;  -&quot;"/>
    <numFmt numFmtId="169" formatCode="#,##0%;[Red]\(#,##0%\);_*\ &quot;  -&quot;"/>
  </numFmts>
  <fonts count="3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24"/>
      <color theme="1"/>
      <name val="Arial"/>
      <family val="2"/>
    </font>
    <font>
      <sz val="11"/>
      <color theme="1"/>
      <name val="Calibri"/>
      <family val="2"/>
    </font>
    <font>
      <b/>
      <sz val="72"/>
      <color theme="3"/>
      <name val="Calibri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1" fillId="0" borderId="0"/>
    <xf numFmtId="0" fontId="3" fillId="2" borderId="1" applyNumberFormat="0" applyFont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05">
    <xf numFmtId="0" fontId="0" fillId="0" borderId="0" xfId="0"/>
    <xf numFmtId="0" fontId="3" fillId="0" borderId="0" xfId="2" applyFont="1" applyProtection="1"/>
    <xf numFmtId="0" fontId="4" fillId="0" borderId="0" xfId="2" applyFont="1" applyProtection="1"/>
    <xf numFmtId="0" fontId="5" fillId="0" borderId="0" xfId="2" applyFont="1" applyProtection="1"/>
    <xf numFmtId="0" fontId="6" fillId="0" borderId="0" xfId="2" applyFont="1" applyProtection="1"/>
    <xf numFmtId="0" fontId="2" fillId="0" borderId="0" xfId="2" applyFont="1" applyBorder="1" applyProtection="1"/>
    <xf numFmtId="0" fontId="4" fillId="0" borderId="0" xfId="2" applyFont="1" applyBorder="1" applyProtection="1"/>
    <xf numFmtId="0" fontId="4" fillId="4" borderId="3" xfId="2" applyFont="1" applyFill="1" applyBorder="1" applyProtection="1"/>
    <xf numFmtId="0" fontId="3" fillId="4" borderId="4" xfId="2" applyFont="1" applyFill="1" applyBorder="1" applyProtection="1"/>
    <xf numFmtId="0" fontId="1" fillId="0" borderId="0" xfId="2" applyFont="1" applyProtection="1"/>
    <xf numFmtId="0" fontId="1" fillId="0" borderId="0" xfId="0" applyFont="1" applyAlignment="1" applyProtection="1">
      <alignment horizontal="left"/>
    </xf>
    <xf numFmtId="0" fontId="7" fillId="0" borderId="0" xfId="2" applyFont="1" applyProtection="1"/>
    <xf numFmtId="0" fontId="8" fillId="0" borderId="0" xfId="2" applyFont="1" applyProtection="1"/>
    <xf numFmtId="0" fontId="8" fillId="3" borderId="3" xfId="2" applyFont="1" applyFill="1" applyBorder="1" applyProtection="1"/>
    <xf numFmtId="0" fontId="3" fillId="3" borderId="4" xfId="2" applyFont="1" applyFill="1" applyBorder="1" applyProtection="1"/>
    <xf numFmtId="0" fontId="9" fillId="0" borderId="0" xfId="2" applyFont="1" applyProtection="1"/>
    <xf numFmtId="164" fontId="3" fillId="0" borderId="0" xfId="2" applyNumberFormat="1" applyFont="1" applyProtection="1"/>
    <xf numFmtId="165" fontId="3" fillId="0" borderId="0" xfId="2" applyNumberFormat="1" applyFont="1" applyProtection="1"/>
    <xf numFmtId="166" fontId="2" fillId="3" borderId="2" xfId="2" applyNumberFormat="1" applyFont="1" applyFill="1" applyBorder="1" applyAlignment="1" applyProtection="1">
      <alignment horizontal="left"/>
    </xf>
    <xf numFmtId="0" fontId="1" fillId="3" borderId="4" xfId="2" applyNumberFormat="1" applyFont="1" applyFill="1" applyBorder="1" applyAlignment="1" applyProtection="1">
      <alignment horizontal="left"/>
    </xf>
    <xf numFmtId="166" fontId="3" fillId="0" borderId="0" xfId="2" applyNumberFormat="1" applyFont="1" applyProtection="1"/>
    <xf numFmtId="0" fontId="10" fillId="0" borderId="0" xfId="2" applyFont="1" applyProtection="1"/>
    <xf numFmtId="9" fontId="2" fillId="0" borderId="0" xfId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left"/>
    </xf>
    <xf numFmtId="9" fontId="11" fillId="0" borderId="0" xfId="2" applyNumberFormat="1" applyFont="1" applyAlignment="1" applyProtection="1">
      <alignment horizontal="right"/>
    </xf>
    <xf numFmtId="0" fontId="12" fillId="0" borderId="0" xfId="2" applyFont="1" applyAlignment="1" applyProtection="1">
      <alignment horizontal="center"/>
    </xf>
    <xf numFmtId="0" fontId="13" fillId="0" borderId="0" xfId="2" applyFont="1" applyAlignment="1" applyProtection="1">
      <alignment horizontal="right"/>
    </xf>
    <xf numFmtId="0" fontId="13" fillId="3" borderId="6" xfId="2" applyFont="1" applyFill="1" applyBorder="1" applyAlignment="1" applyProtection="1">
      <alignment horizontal="right"/>
    </xf>
    <xf numFmtId="0" fontId="13" fillId="5" borderId="6" xfId="2" applyFont="1" applyFill="1" applyBorder="1" applyAlignment="1" applyProtection="1">
      <alignment horizontal="right"/>
    </xf>
    <xf numFmtId="17" fontId="13" fillId="0" borderId="0" xfId="2" applyNumberFormat="1" applyFont="1" applyAlignment="1" applyProtection="1">
      <alignment horizontal="right"/>
    </xf>
    <xf numFmtId="0" fontId="13" fillId="3" borderId="7" xfId="2" applyNumberFormat="1" applyFont="1" applyFill="1" applyBorder="1" applyAlignment="1" applyProtection="1">
      <alignment horizontal="right"/>
    </xf>
    <xf numFmtId="0" fontId="13" fillId="0" borderId="0" xfId="2" applyNumberFormat="1" applyFont="1" applyAlignment="1" applyProtection="1">
      <alignment horizontal="right"/>
    </xf>
    <xf numFmtId="0" fontId="13" fillId="5" borderId="7" xfId="2" applyFont="1" applyFill="1" applyBorder="1" applyAlignment="1" applyProtection="1">
      <alignment horizontal="right"/>
    </xf>
    <xf numFmtId="0" fontId="13" fillId="0" borderId="0" xfId="2" applyFont="1" applyAlignment="1" applyProtection="1">
      <alignment horizontal="left"/>
    </xf>
    <xf numFmtId="0" fontId="13" fillId="0" borderId="0" xfId="2" quotePrefix="1" applyFont="1" applyAlignment="1" applyProtection="1">
      <alignment horizontal="right"/>
    </xf>
    <xf numFmtId="0" fontId="13" fillId="3" borderId="7" xfId="2" quotePrefix="1" applyFont="1" applyFill="1" applyBorder="1" applyAlignment="1" applyProtection="1">
      <alignment horizontal="right"/>
    </xf>
    <xf numFmtId="0" fontId="13" fillId="5" borderId="7" xfId="2" quotePrefix="1" applyFont="1" applyFill="1" applyBorder="1" applyAlignment="1" applyProtection="1">
      <alignment horizontal="right"/>
    </xf>
    <xf numFmtId="0" fontId="14" fillId="0" borderId="0" xfId="2" applyFont="1" applyAlignment="1" applyProtection="1">
      <alignment horizontal="center"/>
    </xf>
    <xf numFmtId="164" fontId="15" fillId="0" borderId="0" xfId="3" applyNumberFormat="1" applyFont="1" applyProtection="1"/>
    <xf numFmtId="164" fontId="13" fillId="3" borderId="7" xfId="3" applyNumberFormat="1" applyFont="1" applyFill="1" applyBorder="1" applyProtection="1"/>
    <xf numFmtId="164" fontId="13" fillId="0" borderId="0" xfId="3" applyNumberFormat="1" applyFont="1" applyProtection="1"/>
    <xf numFmtId="164" fontId="13" fillId="5" borderId="7" xfId="3" applyNumberFormat="1" applyFont="1" applyFill="1" applyBorder="1" applyProtection="1"/>
    <xf numFmtId="164" fontId="15" fillId="0" borderId="0" xfId="2" applyNumberFormat="1" applyFont="1" applyProtection="1"/>
    <xf numFmtId="164" fontId="14" fillId="6" borderId="0" xfId="2" applyNumberFormat="1" applyFont="1" applyFill="1" applyProtection="1"/>
    <xf numFmtId="164" fontId="13" fillId="0" borderId="0" xfId="2" applyNumberFormat="1" applyFont="1" applyProtection="1"/>
    <xf numFmtId="0" fontId="13" fillId="0" borderId="0" xfId="2" applyFont="1" applyProtection="1"/>
    <xf numFmtId="0" fontId="16" fillId="0" borderId="0" xfId="2" applyFont="1" applyProtection="1"/>
    <xf numFmtId="164" fontId="13" fillId="0" borderId="8" xfId="3" applyNumberFormat="1" applyFont="1" applyBorder="1" applyProtection="1"/>
    <xf numFmtId="164" fontId="13" fillId="3" borderId="9" xfId="3" applyNumberFormat="1" applyFont="1" applyFill="1" applyBorder="1" applyProtection="1"/>
    <xf numFmtId="164" fontId="13" fillId="0" borderId="0" xfId="3" applyNumberFormat="1" applyFont="1" applyBorder="1" applyProtection="1"/>
    <xf numFmtId="164" fontId="13" fillId="5" borderId="9" xfId="3" applyNumberFormat="1" applyFont="1" applyFill="1" applyBorder="1" applyProtection="1"/>
    <xf numFmtId="0" fontId="16" fillId="0" borderId="0" xfId="2" applyFont="1" applyFill="1" applyProtection="1"/>
    <xf numFmtId="164" fontId="13" fillId="0" borderId="0" xfId="2" applyNumberFormat="1" applyFont="1" applyFill="1" applyProtection="1"/>
    <xf numFmtId="164" fontId="15" fillId="0" borderId="0" xfId="3" applyNumberFormat="1" applyFont="1" applyFill="1" applyBorder="1" applyProtection="1"/>
    <xf numFmtId="164" fontId="13" fillId="0" borderId="0" xfId="3" applyNumberFormat="1" applyFont="1" applyFill="1" applyProtection="1"/>
    <xf numFmtId="164" fontId="15" fillId="0" borderId="0" xfId="2" applyNumberFormat="1" applyFont="1" applyFill="1" applyProtection="1"/>
    <xf numFmtId="0" fontId="3" fillId="0" borderId="0" xfId="2" applyFont="1" applyFill="1" applyProtection="1"/>
    <xf numFmtId="0" fontId="17" fillId="0" borderId="0" xfId="2" applyFont="1" applyProtection="1"/>
    <xf numFmtId="0" fontId="14" fillId="0" borderId="0" xfId="2" applyFont="1" applyProtection="1"/>
    <xf numFmtId="164" fontId="14" fillId="0" borderId="0" xfId="2" applyNumberFormat="1" applyFont="1" applyFill="1" applyProtection="1"/>
    <xf numFmtId="0" fontId="15" fillId="0" borderId="0" xfId="2" applyFont="1" applyProtection="1"/>
    <xf numFmtId="165" fontId="13" fillId="0" borderId="0" xfId="3" applyNumberFormat="1" applyFont="1" applyProtection="1"/>
    <xf numFmtId="164" fontId="13" fillId="3" borderId="7" xfId="2" applyNumberFormat="1" applyFont="1" applyFill="1" applyBorder="1" applyProtection="1"/>
    <xf numFmtId="164" fontId="13" fillId="0" borderId="0" xfId="2" applyNumberFormat="1" applyFont="1" applyAlignment="1" applyProtection="1">
      <alignment horizontal="center"/>
    </xf>
    <xf numFmtId="164" fontId="13" fillId="5" borderId="7" xfId="2" applyNumberFormat="1" applyFont="1" applyFill="1" applyBorder="1" applyProtection="1"/>
    <xf numFmtId="167" fontId="2" fillId="3" borderId="2" xfId="0" applyNumberFormat="1" applyFont="1" applyFill="1" applyBorder="1" applyAlignment="1" applyProtection="1">
      <alignment horizontal="left"/>
    </xf>
    <xf numFmtId="167" fontId="2" fillId="3" borderId="5" xfId="0" applyNumberFormat="1" applyFont="1" applyFill="1" applyBorder="1" applyAlignment="1" applyProtection="1">
      <alignment horizontal="left"/>
    </xf>
    <xf numFmtId="167" fontId="1" fillId="0" borderId="0" xfId="0" applyNumberFormat="1" applyFont="1" applyAlignment="1" applyProtection="1">
      <alignment horizontal="left"/>
    </xf>
    <xf numFmtId="0" fontId="3" fillId="0" borderId="0" xfId="2" applyNumberFormat="1" applyFont="1" applyProtection="1"/>
    <xf numFmtId="0" fontId="4" fillId="0" borderId="0" xfId="2" applyNumberFormat="1" applyFont="1" applyProtection="1"/>
    <xf numFmtId="0" fontId="5" fillId="0" borderId="0" xfId="2" applyNumberFormat="1" applyFont="1" applyProtection="1"/>
    <xf numFmtId="0" fontId="6" fillId="0" borderId="0" xfId="2" applyNumberFormat="1" applyFont="1" applyProtection="1"/>
    <xf numFmtId="0" fontId="2" fillId="0" borderId="0" xfId="2" applyNumberFormat="1" applyFont="1" applyBorder="1" applyProtection="1"/>
    <xf numFmtId="0" fontId="4" fillId="0" borderId="0" xfId="2" applyNumberFormat="1" applyFont="1" applyBorder="1" applyProtection="1"/>
    <xf numFmtId="0" fontId="4" fillId="4" borderId="3" xfId="2" applyNumberFormat="1" applyFont="1" applyFill="1" applyBorder="1" applyProtection="1"/>
    <xf numFmtId="0" fontId="3" fillId="4" borderId="4" xfId="2" applyNumberFormat="1" applyFont="1" applyFill="1" applyBorder="1" applyProtection="1"/>
    <xf numFmtId="0" fontId="1" fillId="0" borderId="0" xfId="2" applyNumberFormat="1" applyFont="1" applyProtection="1"/>
    <xf numFmtId="0" fontId="7" fillId="0" borderId="0" xfId="2" applyNumberFormat="1" applyFont="1" applyProtection="1"/>
    <xf numFmtId="0" fontId="8" fillId="0" borderId="0" xfId="2" applyNumberFormat="1" applyFont="1" applyProtection="1"/>
    <xf numFmtId="0" fontId="8" fillId="3" borderId="3" xfId="2" applyNumberFormat="1" applyFont="1" applyFill="1" applyBorder="1" applyProtection="1"/>
    <xf numFmtId="0" fontId="3" fillId="3" borderId="4" xfId="2" applyNumberFormat="1" applyFont="1" applyFill="1" applyBorder="1" applyProtection="1"/>
    <xf numFmtId="0" fontId="9" fillId="0" borderId="0" xfId="2" applyNumberFormat="1" applyFont="1" applyProtection="1"/>
    <xf numFmtId="0" fontId="10" fillId="0" borderId="0" xfId="2" applyNumberFormat="1" applyFont="1" applyProtection="1"/>
    <xf numFmtId="0" fontId="11" fillId="0" borderId="0" xfId="2" applyNumberFormat="1" applyFont="1" applyAlignment="1" applyProtection="1">
      <alignment horizontal="right"/>
    </xf>
    <xf numFmtId="0" fontId="12" fillId="0" borderId="0" xfId="2" applyNumberFormat="1" applyFont="1" applyAlignment="1" applyProtection="1">
      <alignment horizontal="center"/>
    </xf>
    <xf numFmtId="0" fontId="13" fillId="3" borderId="6" xfId="2" applyNumberFormat="1" applyFont="1" applyFill="1" applyBorder="1" applyAlignment="1" applyProtection="1">
      <alignment horizontal="right"/>
    </xf>
    <xf numFmtId="0" fontId="13" fillId="5" borderId="6" xfId="2" applyNumberFormat="1" applyFont="1" applyFill="1" applyBorder="1" applyAlignment="1" applyProtection="1">
      <alignment horizontal="right"/>
    </xf>
    <xf numFmtId="0" fontId="13" fillId="5" borderId="7" xfId="2" applyNumberFormat="1" applyFont="1" applyFill="1" applyBorder="1" applyAlignment="1" applyProtection="1">
      <alignment horizontal="right"/>
    </xf>
    <xf numFmtId="0" fontId="13" fillId="0" borderId="0" xfId="2" applyNumberFormat="1" applyFont="1" applyAlignment="1" applyProtection="1">
      <alignment horizontal="left"/>
    </xf>
    <xf numFmtId="0" fontId="13" fillId="0" borderId="0" xfId="2" quotePrefix="1" applyNumberFormat="1" applyFont="1" applyAlignment="1" applyProtection="1">
      <alignment horizontal="right"/>
    </xf>
    <xf numFmtId="0" fontId="13" fillId="3" borderId="7" xfId="2" quotePrefix="1" applyNumberFormat="1" applyFont="1" applyFill="1" applyBorder="1" applyAlignment="1" applyProtection="1">
      <alignment horizontal="right"/>
    </xf>
    <xf numFmtId="0" fontId="13" fillId="5" borderId="7" xfId="2" quotePrefix="1" applyNumberFormat="1" applyFont="1" applyFill="1" applyBorder="1" applyAlignment="1" applyProtection="1">
      <alignment horizontal="right"/>
    </xf>
    <xf numFmtId="0" fontId="15" fillId="0" borderId="0" xfId="2" applyNumberFormat="1" applyFont="1" applyProtection="1"/>
    <xf numFmtId="0" fontId="13" fillId="0" borderId="0" xfId="2" applyNumberFormat="1" applyFont="1" applyProtection="1"/>
    <xf numFmtId="0" fontId="16" fillId="0" borderId="0" xfId="2" applyNumberFormat="1" applyFont="1" applyProtection="1"/>
    <xf numFmtId="0" fontId="14" fillId="0" borderId="0" xfId="2" applyNumberFormat="1" applyFont="1" applyProtection="1"/>
    <xf numFmtId="0" fontId="17" fillId="0" borderId="0" xfId="2" applyNumberFormat="1" applyFont="1" applyProtection="1"/>
    <xf numFmtId="0" fontId="17" fillId="0" borderId="0" xfId="1" applyNumberFormat="1" applyFont="1" applyFill="1" applyBorder="1" applyAlignment="1" applyProtection="1">
      <alignment horizontal="right"/>
    </xf>
    <xf numFmtId="0" fontId="13" fillId="3" borderId="6" xfId="2" quotePrefix="1" applyNumberFormat="1" applyFont="1" applyFill="1" applyBorder="1" applyAlignment="1" applyProtection="1">
      <alignment horizontal="right"/>
    </xf>
    <xf numFmtId="0" fontId="13" fillId="5" borderId="6" xfId="2" quotePrefix="1" applyNumberFormat="1" applyFont="1" applyFill="1" applyBorder="1" applyAlignment="1" applyProtection="1">
      <alignment horizontal="right"/>
    </xf>
    <xf numFmtId="0" fontId="18" fillId="0" borderId="0" xfId="2" applyNumberFormat="1" applyFont="1" applyProtection="1"/>
    <xf numFmtId="0" fontId="20" fillId="3" borderId="0" xfId="0" applyNumberFormat="1" applyFont="1" applyFill="1" applyProtection="1"/>
    <xf numFmtId="0" fontId="20" fillId="3" borderId="0" xfId="0" applyNumberFormat="1" applyFont="1" applyFill="1" applyAlignment="1" applyProtection="1">
      <alignment horizontal="right"/>
    </xf>
    <xf numFmtId="164" fontId="20" fillId="3" borderId="0" xfId="0" applyNumberFormat="1" applyFont="1" applyFill="1" applyAlignment="1" applyProtection="1">
      <alignment horizontal="right"/>
    </xf>
    <xf numFmtId="168" fontId="17" fillId="3" borderId="5" xfId="1" applyNumberFormat="1" applyFont="1" applyFill="1" applyBorder="1" applyAlignment="1" applyProtection="1">
      <alignment horizontal="right"/>
    </xf>
    <xf numFmtId="168" fontId="18" fillId="0" borderId="0" xfId="1" applyNumberFormat="1" applyFont="1" applyProtection="1"/>
    <xf numFmtId="168" fontId="3" fillId="0" borderId="0" xfId="2" applyNumberFormat="1" applyFont="1" applyProtection="1"/>
    <xf numFmtId="168" fontId="19" fillId="3" borderId="10" xfId="1" applyNumberFormat="1" applyFont="1" applyFill="1" applyBorder="1" applyProtection="1"/>
    <xf numFmtId="168" fontId="19" fillId="5" borderId="10" xfId="1" applyNumberFormat="1" applyFont="1" applyFill="1" applyBorder="1" applyProtection="1"/>
    <xf numFmtId="164" fontId="18" fillId="0" borderId="0" xfId="2" applyNumberFormat="1" applyFont="1" applyProtection="1"/>
    <xf numFmtId="164" fontId="19" fillId="3" borderId="6" xfId="2" applyNumberFormat="1" applyFont="1" applyFill="1" applyBorder="1" applyProtection="1"/>
    <xf numFmtId="164" fontId="19" fillId="5" borderId="6" xfId="2" applyNumberFormat="1" applyFont="1" applyFill="1" applyBorder="1" applyProtection="1"/>
    <xf numFmtId="164" fontId="12" fillId="0" borderId="0" xfId="2" applyNumberFormat="1" applyFont="1" applyAlignment="1" applyProtection="1">
      <alignment horizontal="center"/>
    </xf>
    <xf numFmtId="164" fontId="14" fillId="0" borderId="0" xfId="2" applyNumberFormat="1" applyFont="1" applyAlignment="1" applyProtection="1">
      <alignment horizontal="center"/>
    </xf>
    <xf numFmtId="0" fontId="0" fillId="7" borderId="0" xfId="0" applyFill="1"/>
    <xf numFmtId="0" fontId="0" fillId="7" borderId="0" xfId="0" applyFill="1" applyBorder="1"/>
    <xf numFmtId="0" fontId="23" fillId="7" borderId="0" xfId="2" applyFont="1" applyFill="1"/>
    <xf numFmtId="0" fontId="2" fillId="7" borderId="0" xfId="0" applyFont="1" applyFill="1"/>
    <xf numFmtId="0" fontId="1" fillId="0" borderId="11" xfId="2" applyNumberFormat="1" applyFont="1" applyFill="1" applyBorder="1" applyAlignment="1" applyProtection="1">
      <alignment horizontal="left"/>
    </xf>
    <xf numFmtId="164" fontId="3" fillId="0" borderId="0" xfId="2" applyNumberFormat="1" applyFont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left"/>
    </xf>
    <xf numFmtId="164" fontId="2" fillId="3" borderId="5" xfId="0" applyNumberFormat="1" applyFont="1" applyFill="1" applyBorder="1" applyAlignment="1" applyProtection="1">
      <alignment horizontal="left"/>
    </xf>
    <xf numFmtId="169" fontId="2" fillId="3" borderId="2" xfId="1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0" fontId="2" fillId="7" borderId="0" xfId="0" applyFont="1" applyFill="1" applyAlignment="1">
      <alignment horizontal="center"/>
    </xf>
    <xf numFmtId="0" fontId="4" fillId="7" borderId="0" xfId="2" applyFont="1" applyFill="1"/>
    <xf numFmtId="0" fontId="3" fillId="7" borderId="0" xfId="2" applyFont="1" applyFill="1"/>
    <xf numFmtId="0" fontId="6" fillId="7" borderId="0" xfId="2" applyFont="1" applyFill="1"/>
    <xf numFmtId="0" fontId="24" fillId="7" borderId="0" xfId="0" applyFont="1" applyFill="1"/>
    <xf numFmtId="0" fontId="25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1" xfId="0" applyFill="1" applyBorder="1"/>
    <xf numFmtId="0" fontId="2" fillId="7" borderId="11" xfId="0" applyFont="1" applyFill="1" applyBorder="1" applyAlignment="1">
      <alignment horizontal="left"/>
    </xf>
    <xf numFmtId="0" fontId="0" fillId="7" borderId="17" xfId="0" applyFill="1" applyBorder="1"/>
    <xf numFmtId="0" fontId="0" fillId="7" borderId="12" xfId="0" applyFill="1" applyBorder="1"/>
    <xf numFmtId="0" fontId="0" fillId="7" borderId="18" xfId="0" applyFill="1" applyBorder="1"/>
    <xf numFmtId="0" fontId="26" fillId="7" borderId="0" xfId="0" applyFont="1" applyFill="1" applyBorder="1"/>
    <xf numFmtId="0" fontId="22" fillId="7" borderId="11" xfId="0" applyFont="1" applyFill="1" applyBorder="1"/>
    <xf numFmtId="0" fontId="22" fillId="7" borderId="0" xfId="0" applyFont="1" applyFill="1" applyBorder="1"/>
    <xf numFmtId="0" fontId="27" fillId="7" borderId="0" xfId="0" applyFont="1" applyFill="1" applyBorder="1"/>
    <xf numFmtId="0" fontId="2" fillId="7" borderId="0" xfId="0" applyFont="1" applyFill="1" applyAlignment="1" applyProtection="1">
      <alignment horizontal="center"/>
    </xf>
    <xf numFmtId="0" fontId="0" fillId="7" borderId="0" xfId="0" applyFill="1" applyProtection="1"/>
    <xf numFmtId="0" fontId="4" fillId="7" borderId="0" xfId="0" applyFont="1" applyFill="1" applyProtection="1"/>
    <xf numFmtId="0" fontId="22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164" fontId="0" fillId="7" borderId="0" xfId="0" applyNumberFormat="1" applyFill="1" applyProtection="1"/>
    <xf numFmtId="164" fontId="2" fillId="3" borderId="0" xfId="0" applyNumberFormat="1" applyFont="1" applyFill="1" applyProtection="1"/>
    <xf numFmtId="164" fontId="26" fillId="6" borderId="0" xfId="0" applyNumberFormat="1" applyFont="1" applyFill="1" applyProtection="1"/>
    <xf numFmtId="164" fontId="2" fillId="7" borderId="3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2" fillId="7" borderId="0" xfId="0" applyNumberFormat="1" applyFont="1" applyFill="1" applyProtection="1"/>
    <xf numFmtId="168" fontId="2" fillId="7" borderId="0" xfId="0" applyNumberFormat="1" applyFont="1" applyFill="1" applyProtection="1"/>
    <xf numFmtId="168" fontId="2" fillId="3" borderId="0" xfId="0" applyNumberFormat="1" applyFont="1" applyFill="1" applyProtection="1"/>
    <xf numFmtId="0" fontId="0" fillId="7" borderId="0" xfId="0" applyFill="1" applyAlignment="1" applyProtection="1">
      <alignment horizontal="left"/>
    </xf>
    <xf numFmtId="164" fontId="2" fillId="7" borderId="19" xfId="0" applyNumberFormat="1" applyFont="1" applyFill="1" applyBorder="1" applyProtection="1"/>
    <xf numFmtId="0" fontId="29" fillId="7" borderId="0" xfId="12" applyFont="1" applyFill="1"/>
    <xf numFmtId="0" fontId="30" fillId="7" borderId="0" xfId="2" applyFont="1" applyFill="1"/>
    <xf numFmtId="0" fontId="31" fillId="7" borderId="0" xfId="2" applyFont="1" applyFill="1"/>
    <xf numFmtId="0" fontId="1" fillId="7" borderId="0" xfId="0" applyFont="1" applyFill="1"/>
    <xf numFmtId="0" fontId="0" fillId="3" borderId="0" xfId="0" applyFill="1" applyProtection="1"/>
    <xf numFmtId="0" fontId="2" fillId="3" borderId="0" xfId="0" applyFont="1" applyFill="1" applyAlignment="1" applyProtection="1">
      <alignment horizontal="right" wrapText="1"/>
    </xf>
    <xf numFmtId="0" fontId="2" fillId="3" borderId="0" xfId="0" applyFont="1" applyFill="1" applyAlignment="1" applyProtection="1">
      <alignment horizontal="right"/>
    </xf>
    <xf numFmtId="164" fontId="0" fillId="3" borderId="0" xfId="0" applyNumberFormat="1" applyFill="1" applyProtection="1"/>
    <xf numFmtId="0" fontId="0" fillId="3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33" fillId="7" borderId="0" xfId="0" applyFont="1" applyFill="1" applyAlignment="1" applyProtection="1">
      <alignment horizontal="right"/>
    </xf>
    <xf numFmtId="0" fontId="32" fillId="7" borderId="5" xfId="0" applyFont="1" applyFill="1" applyBorder="1" applyAlignment="1" applyProtection="1">
      <alignment horizontal="center"/>
    </xf>
    <xf numFmtId="0" fontId="21" fillId="7" borderId="0" xfId="0" applyFont="1" applyFill="1" applyProtection="1"/>
    <xf numFmtId="0" fontId="35" fillId="7" borderId="5" xfId="0" applyFont="1" applyFill="1" applyBorder="1" applyAlignment="1" applyProtection="1">
      <alignment horizontal="center"/>
    </xf>
    <xf numFmtId="0" fontId="34" fillId="9" borderId="5" xfId="0" applyFont="1" applyFill="1" applyBorder="1" applyAlignment="1" applyProtection="1">
      <alignment horizontal="center"/>
    </xf>
    <xf numFmtId="0" fontId="34" fillId="9" borderId="5" xfId="0" applyFont="1" applyFill="1" applyBorder="1" applyAlignment="1" applyProtection="1">
      <alignment horizontal="center" wrapText="1"/>
    </xf>
    <xf numFmtId="164" fontId="21" fillId="7" borderId="5" xfId="0" applyNumberFormat="1" applyFont="1" applyFill="1" applyBorder="1" applyProtection="1"/>
    <xf numFmtId="0" fontId="21" fillId="7" borderId="5" xfId="0" applyFont="1" applyFill="1" applyBorder="1" applyAlignment="1" applyProtection="1">
      <alignment horizontal="left"/>
    </xf>
    <xf numFmtId="0" fontId="34" fillId="10" borderId="5" xfId="0" applyFont="1" applyFill="1" applyBorder="1" applyAlignment="1" applyProtection="1">
      <alignment horizontal="left"/>
    </xf>
    <xf numFmtId="0" fontId="34" fillId="10" borderId="5" xfId="0" applyFont="1" applyFill="1" applyBorder="1" applyProtection="1"/>
    <xf numFmtId="0" fontId="34" fillId="10" borderId="5" xfId="0" applyFont="1" applyFill="1" applyBorder="1" applyAlignment="1" applyProtection="1">
      <alignment wrapText="1"/>
    </xf>
    <xf numFmtId="0" fontId="34" fillId="10" borderId="5" xfId="0" applyFont="1" applyFill="1" applyBorder="1" applyAlignment="1" applyProtection="1">
      <alignment horizontal="right" wrapText="1"/>
    </xf>
    <xf numFmtId="0" fontId="21" fillId="7" borderId="5" xfId="0" applyFont="1" applyFill="1" applyBorder="1" applyAlignment="1" applyProtection="1">
      <alignment horizontal="left" wrapText="1"/>
    </xf>
    <xf numFmtId="164" fontId="21" fillId="7" borderId="5" xfId="0" applyNumberFormat="1" applyFont="1" applyFill="1" applyBorder="1" applyAlignment="1" applyProtection="1">
      <alignment horizontal="right"/>
    </xf>
    <xf numFmtId="0" fontId="7" fillId="7" borderId="0" xfId="0" applyFont="1" applyFill="1" applyBorder="1"/>
    <xf numFmtId="164" fontId="0" fillId="7" borderId="0" xfId="0" applyNumberFormat="1" applyFill="1" applyAlignment="1" applyProtection="1">
      <alignment horizontal="center"/>
    </xf>
    <xf numFmtId="0" fontId="1" fillId="0" borderId="0" xfId="0" applyNumberFormat="1" applyFont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left"/>
    </xf>
    <xf numFmtId="0" fontId="14" fillId="0" borderId="0" xfId="2" applyNumberFormat="1" applyFont="1" applyAlignment="1" applyProtection="1">
      <alignment horizontal="center"/>
    </xf>
    <xf numFmtId="166" fontId="2" fillId="3" borderId="2" xfId="2" applyNumberFormat="1" applyFont="1" applyFill="1" applyBorder="1" applyAlignment="1" applyProtection="1">
      <alignment horizontal="left"/>
      <protection locked="0"/>
    </xf>
    <xf numFmtId="0" fontId="1" fillId="3" borderId="4" xfId="2" applyNumberFormat="1" applyFont="1" applyFill="1" applyBorder="1" applyAlignment="1" applyProtection="1">
      <alignment horizontal="left"/>
      <protection locked="0"/>
    </xf>
    <xf numFmtId="166" fontId="3" fillId="0" borderId="0" xfId="2" applyNumberFormat="1" applyFont="1" applyProtection="1">
      <protection locked="0"/>
    </xf>
    <xf numFmtId="0" fontId="3" fillId="0" borderId="0" xfId="2" applyFont="1" applyProtection="1">
      <protection locked="0"/>
    </xf>
    <xf numFmtId="164" fontId="15" fillId="0" borderId="0" xfId="3" applyNumberFormat="1" applyFont="1" applyProtection="1">
      <protection locked="0"/>
    </xf>
    <xf numFmtId="164" fontId="3" fillId="0" borderId="0" xfId="2" applyNumberFormat="1" applyFont="1" applyAlignment="1" applyProtection="1">
      <alignment horizontal="left"/>
      <protection locked="0"/>
    </xf>
    <xf numFmtId="9" fontId="11" fillId="0" borderId="0" xfId="2" applyNumberFormat="1" applyFont="1" applyAlignment="1" applyProtection="1">
      <alignment horizontal="right"/>
      <protection locked="0"/>
    </xf>
    <xf numFmtId="0" fontId="34" fillId="8" borderId="2" xfId="0" applyFont="1" applyFill="1" applyBorder="1" applyAlignment="1" applyProtection="1">
      <alignment horizontal="center"/>
    </xf>
    <xf numFmtId="0" fontId="34" fillId="8" borderId="3" xfId="0" applyFont="1" applyFill="1" applyBorder="1" applyAlignment="1" applyProtection="1">
      <alignment horizontal="center"/>
    </xf>
    <xf numFmtId="0" fontId="34" fillId="8" borderId="4" xfId="0" applyFont="1" applyFill="1" applyBorder="1" applyAlignment="1" applyProtection="1">
      <alignment horizontal="center"/>
    </xf>
    <xf numFmtId="0" fontId="34" fillId="11" borderId="2" xfId="0" applyFont="1" applyFill="1" applyBorder="1" applyAlignment="1" applyProtection="1">
      <alignment horizontal="center"/>
    </xf>
    <xf numFmtId="0" fontId="34" fillId="11" borderId="3" xfId="0" applyFont="1" applyFill="1" applyBorder="1" applyAlignment="1" applyProtection="1">
      <alignment horizontal="center"/>
    </xf>
    <xf numFmtId="0" fontId="34" fillId="11" borderId="4" xfId="0" applyFont="1" applyFill="1" applyBorder="1" applyAlignment="1" applyProtection="1">
      <alignment horizontal="center"/>
    </xf>
    <xf numFmtId="0" fontId="26" fillId="7" borderId="20" xfId="0" applyFont="1" applyFill="1" applyBorder="1" applyAlignment="1" applyProtection="1">
      <alignment horizontal="center"/>
    </xf>
    <xf numFmtId="0" fontId="26" fillId="7" borderId="21" xfId="0" applyFont="1" applyFill="1" applyBorder="1" applyAlignment="1" applyProtection="1">
      <alignment horizontal="center"/>
    </xf>
    <xf numFmtId="0" fontId="26" fillId="7" borderId="22" xfId="0" applyFont="1" applyFill="1" applyBorder="1" applyAlignment="1" applyProtection="1">
      <alignment horizontal="center"/>
    </xf>
  </cellXfs>
  <cellStyles count="13">
    <cellStyle name="Comma 2" xfId="3"/>
    <cellStyle name="Currency 2" xfId="4"/>
    <cellStyle name="Hyperlink" xfId="12" builtinId="8"/>
    <cellStyle name="Normal" xfId="0" builtinId="0"/>
    <cellStyle name="Normal 2" xfId="2"/>
    <cellStyle name="Normal 2 2" xfId="5"/>
    <cellStyle name="Normal 3" xfId="6"/>
    <cellStyle name="Normal 4" xfId="7"/>
    <cellStyle name="Normal 5" xfId="8"/>
    <cellStyle name="Note 2" xfId="9"/>
    <cellStyle name="Percent" xfId="1" builtinId="5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10.xml" Id="rId10" /><Relationship Type="http://schemas.openxmlformats.org/officeDocument/2006/relationships/calcChain" Target="calcChain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externalLink" Target="externalLinks/externalLink1.xml" Id="rId14" /><Relationship Type="http://schemas.openxmlformats.org/officeDocument/2006/relationships/customXml" Target="/customXML/item3.xml" Id="Rb895d34fa2c4426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</a:t>
            </a:r>
            <a:r>
              <a:rPr lang="en-GB" baseline="0"/>
              <a:t> to Show Approved Eligible Project Expenditure &amp; ERDF Income Profile</a:t>
            </a:r>
            <a:endParaRPr lang="en-GB"/>
          </a:p>
        </c:rich>
      </c:tx>
      <c:layout>
        <c:manualLayout>
          <c:xMode val="edge"/>
          <c:yMode val="edge"/>
          <c:x val="0.24297603361828768"/>
          <c:y val="7.030465076757493E-2"/>
        </c:manualLayout>
      </c:layout>
      <c:overlay val="0"/>
      <c:spPr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58195737998118E-2"/>
          <c:y val="0.14154768783398478"/>
          <c:w val="0.78679462851077131"/>
          <c:h val="0.70789087628159264"/>
        </c:manualLayout>
      </c:layout>
      <c:lineChart>
        <c:grouping val="standard"/>
        <c:varyColors val="0"/>
        <c:ser>
          <c:idx val="0"/>
          <c:order val="0"/>
          <c:tx>
            <c:strRef>
              <c:f>'3 - Approved Summary'!$A$118</c:f>
              <c:strCache>
                <c:ptCount val="1"/>
                <c:pt idx="0">
                  <c:v>Eligible Expenditure (Incl Flat Rate)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'3 - Approved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Approved Summary'!$B$118:$O$118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'3 - Approved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'3 - Approved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'3 - Approved Summary'!$A$119</c:f>
              <c:strCache>
                <c:ptCount val="1"/>
                <c:pt idx="0">
                  <c:v>ERDF Income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'3 - Approved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Approved Summary'!$B$119:$O$119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06016"/>
        <c:axId val="83541312"/>
      </c:lineChart>
      <c:catAx>
        <c:axId val="1268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Period</a:t>
                </a:r>
              </a:p>
            </c:rich>
          </c:tx>
          <c:layout>
            <c:manualLayout>
              <c:xMode val="edge"/>
              <c:yMode val="edge"/>
              <c:x val="0.44308557751675037"/>
              <c:y val="0.94634506826947351"/>
            </c:manualLayout>
          </c:layout>
          <c:overlay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3541312"/>
        <c:crosses val="autoZero"/>
        <c:auto val="1"/>
        <c:lblAlgn val="ctr"/>
        <c:lblOffset val="100"/>
        <c:noMultiLvlLbl val="0"/>
      </c:catAx>
      <c:valAx>
        <c:axId val="835413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£</a:t>
                </a:r>
              </a:p>
            </c:rich>
          </c:tx>
          <c:layout>
            <c:manualLayout>
              <c:xMode val="edge"/>
              <c:yMode val="edge"/>
              <c:x val="6.4536947402387863E-3"/>
              <c:y val="0.44890924629258655"/>
            </c:manualLayout>
          </c:layout>
          <c:overlay val="0"/>
          <c:spPr>
            <a:solidFill>
              <a:schemeClr val="bg1"/>
            </a:solidFill>
            <a:ln w="22225">
              <a:solidFill>
                <a:schemeClr val="tx1"/>
              </a:solidFill>
            </a:ln>
          </c:spPr>
        </c:title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6806016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7714301669738093"/>
          <c:y val="0.40061783643950982"/>
          <c:w val="0.1077637940686777"/>
          <c:h val="0.12822341811590099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25400" cmpd="sng"/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</a:t>
            </a:r>
            <a:r>
              <a:rPr lang="en-GB" baseline="0"/>
              <a:t> to Show Revised Eligible Project Expenditure &amp; ERDF Income Profile</a:t>
            </a:r>
            <a:endParaRPr lang="en-GB"/>
          </a:p>
        </c:rich>
      </c:tx>
      <c:layout>
        <c:manualLayout>
          <c:xMode val="edge"/>
          <c:yMode val="edge"/>
          <c:x val="0.25636291447504805"/>
          <c:y val="6.4549255084121682E-2"/>
        </c:manualLayout>
      </c:layout>
      <c:overlay val="0"/>
      <c:spPr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58195737998118E-2"/>
          <c:y val="0.14154768783398478"/>
          <c:w val="0.78679462851077131"/>
          <c:h val="0.70789087628159264"/>
        </c:manualLayout>
      </c:layout>
      <c:lineChart>
        <c:grouping val="standard"/>
        <c:varyColors val="0"/>
        <c:ser>
          <c:idx val="0"/>
          <c:order val="0"/>
          <c:tx>
            <c:strRef>
              <c:f>'6 - Revised Summary'!$A$118</c:f>
              <c:strCache>
                <c:ptCount val="1"/>
                <c:pt idx="0">
                  <c:v>Eligible Expenditure (Incl Flat Rate)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'6 - Revised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'6 - Revised Summary'!$B$118:$O$118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'6 - Revised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'6 - Revised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'6 - Revised Summary'!$A$119</c:f>
              <c:strCache>
                <c:ptCount val="1"/>
                <c:pt idx="0">
                  <c:v>ERDF Income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'6 - Revised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'6 - Revised Summary'!$B$119:$O$119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0656"/>
        <c:axId val="108078784"/>
      </c:lineChart>
      <c:catAx>
        <c:axId val="12871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Period</a:t>
                </a:r>
              </a:p>
            </c:rich>
          </c:tx>
          <c:layout>
            <c:manualLayout>
              <c:xMode val="edge"/>
              <c:yMode val="edge"/>
              <c:x val="0.44308557751675037"/>
              <c:y val="0.94634506826947351"/>
            </c:manualLayout>
          </c:layout>
          <c:overlay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078784"/>
        <c:crosses val="autoZero"/>
        <c:auto val="1"/>
        <c:lblAlgn val="ctr"/>
        <c:lblOffset val="100"/>
        <c:noMultiLvlLbl val="0"/>
      </c:catAx>
      <c:valAx>
        <c:axId val="1080787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£</a:t>
                </a:r>
              </a:p>
            </c:rich>
          </c:tx>
          <c:layout>
            <c:manualLayout>
              <c:xMode val="edge"/>
              <c:yMode val="edge"/>
              <c:x val="6.4536947402387863E-3"/>
              <c:y val="0.44890924629258655"/>
            </c:manualLayout>
          </c:layout>
          <c:overlay val="0"/>
          <c:spPr>
            <a:solidFill>
              <a:schemeClr val="bg1"/>
            </a:solidFill>
            <a:ln w="22225">
              <a:solidFill>
                <a:schemeClr val="tx1"/>
              </a:solidFill>
            </a:ln>
          </c:spPr>
        </c:title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8710656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7714301669738093"/>
          <c:y val="0.40061783643950982"/>
          <c:w val="0.1077637940686777"/>
          <c:h val="0.12822341811590099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25400" cmpd="sng"/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</a:t>
            </a:r>
            <a:r>
              <a:rPr lang="en-GB" baseline="0"/>
              <a:t> to Show Changes for Eligible Project Expenditure &amp; ERDF Income Profile</a:t>
            </a:r>
            <a:endParaRPr lang="en-GB"/>
          </a:p>
        </c:rich>
      </c:tx>
      <c:layout>
        <c:manualLayout>
          <c:xMode val="edge"/>
          <c:yMode val="edge"/>
          <c:x val="0.2874740157480315"/>
          <c:y val="6.4549255084121682E-2"/>
        </c:manualLayout>
      </c:layout>
      <c:overlay val="0"/>
      <c:spPr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58195737998118E-2"/>
          <c:y val="0.14154768783398478"/>
          <c:w val="0.78679462851077131"/>
          <c:h val="0.70789087628159264"/>
        </c:manualLayout>
      </c:layout>
      <c:lineChart>
        <c:grouping val="standard"/>
        <c:varyColors val="0"/>
        <c:ser>
          <c:idx val="0"/>
          <c:order val="0"/>
          <c:tx>
            <c:strRef>
              <c:f>'9 - Change Summary'!$A$118</c:f>
              <c:strCache>
                <c:ptCount val="1"/>
                <c:pt idx="0">
                  <c:v>Eligible Expenditure (Incl Flat Rate)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'9 - Change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'9 - Change Summary'!$B$118:$O$118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'9 - Change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'3 - ERDF (Summary)'!#REF!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'9 - Change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'3 - ERDF (Summary)'!#REF!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'9 - Change Summary'!$A$119</c:f>
              <c:strCache>
                <c:ptCount val="1"/>
                <c:pt idx="0">
                  <c:v>ERDF Income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'9 - Change Summary'!$B$117:$O$117</c:f>
              <c:strCache>
                <c:ptCount val="14"/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  <c:pt idx="5">
                  <c:v>17/18 Q1</c:v>
                </c:pt>
                <c:pt idx="6">
                  <c:v>17/18 Q2</c:v>
                </c:pt>
                <c:pt idx="7">
                  <c:v>17/18 Q3</c:v>
                </c:pt>
                <c:pt idx="8">
                  <c:v>17/18 Q4</c:v>
                </c:pt>
                <c:pt idx="9">
                  <c:v>18/19 Q1</c:v>
                </c:pt>
                <c:pt idx="10">
                  <c:v>18/19 Q2</c:v>
                </c:pt>
                <c:pt idx="11">
                  <c:v>18/19 Q3</c:v>
                </c:pt>
                <c:pt idx="12">
                  <c:v>18/19 Q4</c:v>
                </c:pt>
                <c:pt idx="13">
                  <c:v>19/20 Q1</c:v>
                </c:pt>
              </c:strCache>
            </c:strRef>
          </c:cat>
          <c:val>
            <c:numRef>
              <c:f>'9 - Change Summary'!$B$119:$O$119</c:f>
              <c:numCache>
                <c:formatCode>#,##0;[Red]\(#,##0\);_*\ "  -"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91680"/>
        <c:axId val="108081088"/>
      </c:lineChart>
      <c:catAx>
        <c:axId val="1379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Period</a:t>
                </a:r>
              </a:p>
            </c:rich>
          </c:tx>
          <c:layout>
            <c:manualLayout>
              <c:xMode val="edge"/>
              <c:yMode val="edge"/>
              <c:x val="0.44308557751675037"/>
              <c:y val="0.94634506826947351"/>
            </c:manualLayout>
          </c:layout>
          <c:overlay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081088"/>
        <c:crosses val="autoZero"/>
        <c:auto val="1"/>
        <c:lblAlgn val="ctr"/>
        <c:lblOffset val="100"/>
        <c:noMultiLvlLbl val="0"/>
      </c:catAx>
      <c:valAx>
        <c:axId val="1080810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£</a:t>
                </a:r>
              </a:p>
            </c:rich>
          </c:tx>
          <c:layout>
            <c:manualLayout>
              <c:xMode val="edge"/>
              <c:yMode val="edge"/>
              <c:x val="6.4536947402387863E-3"/>
              <c:y val="0.44890924629258655"/>
            </c:manualLayout>
          </c:layout>
          <c:overlay val="0"/>
          <c:spPr>
            <a:solidFill>
              <a:schemeClr val="bg1"/>
            </a:solidFill>
            <a:ln w="22225">
              <a:solidFill>
                <a:schemeClr val="tx1"/>
              </a:solidFill>
            </a:ln>
          </c:spPr>
        </c:title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991680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7714301669738093"/>
          <c:y val="0.40061783643950982"/>
          <c:w val="0.1077637940686777"/>
          <c:h val="0.12822341811590099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25400" cmpd="sng"/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cid:image001.png@01D29987.BDB0C900" TargetMode="External"/><Relationship Id="rId1" Type="http://schemas.openxmlformats.org/officeDocument/2006/relationships/image" Target="../media/image4.png"/><Relationship Id="rId4" Type="http://schemas.openxmlformats.org/officeDocument/2006/relationships/image" Target="cid:image002.jpg@01D29987.BDB0C900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cid:image001.png@01D29987.BDB0C900" TargetMode="External"/><Relationship Id="rId1" Type="http://schemas.openxmlformats.org/officeDocument/2006/relationships/image" Target="../media/image4.png"/><Relationship Id="rId4" Type="http://schemas.openxmlformats.org/officeDocument/2006/relationships/image" Target="cid:image002.jpg@01D29987.BDB0C900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73</xdr:row>
      <xdr:rowOff>9525</xdr:rowOff>
    </xdr:from>
    <xdr:to>
      <xdr:col>19</xdr:col>
      <xdr:colOff>552450</xdr:colOff>
      <xdr:row>107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11</xdr:row>
      <xdr:rowOff>85725</xdr:rowOff>
    </xdr:from>
    <xdr:to>
      <xdr:col>4</xdr:col>
      <xdr:colOff>752475</xdr:colOff>
      <xdr:row>11</xdr:row>
      <xdr:rowOff>85726</xdr:rowOff>
    </xdr:to>
    <xdr:cxnSp macro="">
      <xdr:nvCxnSpPr>
        <xdr:cNvPr id="3" name="Straight Arrow Connector 2"/>
        <xdr:cNvCxnSpPr/>
      </xdr:nvCxnSpPr>
      <xdr:spPr>
        <a:xfrm flipH="1">
          <a:off x="4210051" y="1914525"/>
          <a:ext cx="619124" cy="1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13</xdr:row>
      <xdr:rowOff>85725</xdr:rowOff>
    </xdr:from>
    <xdr:to>
      <xdr:col>4</xdr:col>
      <xdr:colOff>761999</xdr:colOff>
      <xdr:row>13</xdr:row>
      <xdr:rowOff>85726</xdr:rowOff>
    </xdr:to>
    <xdr:cxnSp macro="">
      <xdr:nvCxnSpPr>
        <xdr:cNvPr id="6" name="Straight Arrow Connector 5"/>
        <xdr:cNvCxnSpPr/>
      </xdr:nvCxnSpPr>
      <xdr:spPr>
        <a:xfrm flipH="1">
          <a:off x="4219575" y="2171700"/>
          <a:ext cx="619124" cy="1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15</xdr:row>
      <xdr:rowOff>104775</xdr:rowOff>
    </xdr:from>
    <xdr:to>
      <xdr:col>4</xdr:col>
      <xdr:colOff>742949</xdr:colOff>
      <xdr:row>15</xdr:row>
      <xdr:rowOff>104776</xdr:rowOff>
    </xdr:to>
    <xdr:cxnSp macro="">
      <xdr:nvCxnSpPr>
        <xdr:cNvPr id="7" name="Straight Arrow Connector 6"/>
        <xdr:cNvCxnSpPr/>
      </xdr:nvCxnSpPr>
      <xdr:spPr>
        <a:xfrm flipH="1">
          <a:off x="4200525" y="2476500"/>
          <a:ext cx="619124" cy="1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962024</xdr:colOff>
      <xdr:row>17</xdr:row>
      <xdr:rowOff>123825</xdr:rowOff>
    </xdr:from>
    <xdr:to>
      <xdr:col>0</xdr:col>
      <xdr:colOff>2143125</xdr:colOff>
      <xdr:row>17</xdr:row>
      <xdr:rowOff>123828</xdr:rowOff>
    </xdr:to>
    <xdr:cxnSp macro="">
      <xdr:nvCxnSpPr>
        <xdr:cNvPr id="8" name="Straight Arrow Connector 7"/>
        <xdr:cNvCxnSpPr/>
      </xdr:nvCxnSpPr>
      <xdr:spPr>
        <a:xfrm flipV="1">
          <a:off x="962024" y="2809875"/>
          <a:ext cx="1181101" cy="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73</xdr:row>
      <xdr:rowOff>9525</xdr:rowOff>
    </xdr:from>
    <xdr:to>
      <xdr:col>19</xdr:col>
      <xdr:colOff>552450</xdr:colOff>
      <xdr:row>107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75</xdr:row>
      <xdr:rowOff>152400</xdr:rowOff>
    </xdr:from>
    <xdr:to>
      <xdr:col>19</xdr:col>
      <xdr:colOff>552450</xdr:colOff>
      <xdr:row>110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</xdr:row>
      <xdr:rowOff>171450</xdr:rowOff>
    </xdr:from>
    <xdr:to>
      <xdr:col>12</xdr:col>
      <xdr:colOff>47625</xdr:colOff>
      <xdr:row>4</xdr:row>
      <xdr:rowOff>142875</xdr:rowOff>
    </xdr:to>
    <xdr:pic>
      <xdr:nvPicPr>
        <xdr:cNvPr id="3" name="Picture 3" descr="Description: Description: cid:image001.png@01D1C0B6.9E856C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361950"/>
          <a:ext cx="1619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581025</xdr:colOff>
      <xdr:row>0</xdr:row>
      <xdr:rowOff>142875</xdr:rowOff>
    </xdr:from>
    <xdr:to>
      <xdr:col>15</xdr:col>
      <xdr:colOff>447675</xdr:colOff>
      <xdr:row>5</xdr:row>
      <xdr:rowOff>38100</xdr:rowOff>
    </xdr:to>
    <xdr:pic>
      <xdr:nvPicPr>
        <xdr:cNvPr id="5" name="Picture 2" descr="Description: Description: ERDF logo - 8 Nov 16 version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42875"/>
          <a:ext cx="16192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85726</xdr:colOff>
      <xdr:row>1</xdr:row>
      <xdr:rowOff>209550</xdr:rowOff>
    </xdr:from>
    <xdr:to>
      <xdr:col>13</xdr:col>
      <xdr:colOff>228601</xdr:colOff>
      <xdr:row>4</xdr:row>
      <xdr:rowOff>180975</xdr:rowOff>
    </xdr:to>
    <xdr:pic>
      <xdr:nvPicPr>
        <xdr:cNvPr id="2" name="Picture 3" descr="Description: Description: cid:image001.png@01D1C0B6.9E856C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1" y="400050"/>
          <a:ext cx="17335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695325</xdr:colOff>
      <xdr:row>1</xdr:row>
      <xdr:rowOff>47625</xdr:rowOff>
    </xdr:from>
    <xdr:to>
      <xdr:col>16</xdr:col>
      <xdr:colOff>57150</xdr:colOff>
      <xdr:row>5</xdr:row>
      <xdr:rowOff>95250</xdr:rowOff>
    </xdr:to>
    <xdr:pic>
      <xdr:nvPicPr>
        <xdr:cNvPr id="3" name="Picture 2" descr="Description: Description: ERDF logo - 8 Nov 16 version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238125"/>
          <a:ext cx="17621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ion%20application%20-%20financial%20annex%20-%20draft%20-%2030%20September%202015%20(A175684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IP%20-%202014-15%20Reconciliation%20(A148968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-Unit Costs"/>
      <sheetName val="b-Flat Rates"/>
      <sheetName val="c-Actual Costs"/>
      <sheetName val="d - Challenge Fund"/>
      <sheetName val="e-Income-Revenue"/>
      <sheetName val="f-Match Funding"/>
      <sheetName val="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Challenge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2014-15 MG"/>
      <sheetName val="Project details 013795"/>
      <sheetName val="Claims paid and funding"/>
      <sheetName val="Claims due not paid at 31-3-15 "/>
      <sheetName val="Final Position 6th May"/>
      <sheetName val="Claims paid Apr 14 to Jan 15"/>
      <sheetName val="Claims paid Feb and Mar 15"/>
      <sheetName val="Reconciliation 14-15"/>
      <sheetName val="154027 PIP bank account 31-3-15"/>
      <sheetName val="153220 EULife claim rec 31-3-15"/>
      <sheetName val="210519 - Manual Acc 31-3-15"/>
      <sheetName val="210620 EU Life Advances 31-3-15"/>
      <sheetName val="210620 at 31-3-14"/>
      <sheetName val="210660 P'ship funding 31-3-15"/>
      <sheetName val="210660 at 31-3-14"/>
      <sheetName val="013795 PIP project details"/>
      <sheetName val="013795 PIP project to date summ"/>
      <sheetName val="013795 PIP project"/>
      <sheetName val="420020 EU income 14-15"/>
      <sheetName val="7a. Actuals Drilldown Detail"/>
      <sheetName val="14-15 PIP bank trans all"/>
      <sheetName val="14-15 PIP Bank transactions"/>
      <sheetName val="Accrual"/>
      <sheetName val="JNL"/>
      <sheetName val="2nd Claims Paid"/>
      <sheetName val="2nd Claims Act"/>
      <sheetName val="1st Claims Paid"/>
      <sheetName val="1st Claims Act"/>
      <sheetName val="Reconciliation 13-14"/>
      <sheetName val="Macro1"/>
      <sheetName val="SNH claims"/>
      <sheetName val="PIP payments in 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9">
          <cell r="J59">
            <v>78742.853080000001</v>
          </cell>
        </row>
      </sheetData>
      <sheetData sheetId="23">
        <row r="28">
          <cell r="I28">
            <v>12430.763800000001</v>
          </cell>
        </row>
      </sheetData>
      <sheetData sheetId="24"/>
      <sheetData sheetId="25"/>
      <sheetData sheetId="26"/>
      <sheetData sheetId="27"/>
      <sheetData sheetId="28"/>
      <sheetData sheetId="29">
        <row r="170">
          <cell r="A170" t="str">
            <v>Recover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eeninfrastructurescotland.org.uk/sites/default/files/Green%20Infrastructure%20-%20guidance%20for%20applicants%20-%2021%20Change%20guidance%20and%20process%20-%206%20October%202016%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L62"/>
  <sheetViews>
    <sheetView tabSelected="1" view="pageLayout" zoomScaleNormal="100" workbookViewId="0">
      <selection activeCell="L5" sqref="L5"/>
    </sheetView>
  </sheetViews>
  <sheetFormatPr defaultRowHeight="14.25" x14ac:dyDescent="0.2"/>
  <cols>
    <col min="11" max="11" width="17.125" customWidth="1"/>
  </cols>
  <sheetData>
    <row r="1" spans="1:12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2">
      <c r="A2" s="114"/>
      <c r="B2" s="114"/>
      <c r="C2" s="114"/>
      <c r="D2" s="115"/>
      <c r="E2" s="115"/>
      <c r="F2" s="114"/>
      <c r="G2" s="114"/>
      <c r="H2" s="114"/>
      <c r="I2" s="114"/>
      <c r="J2" s="114"/>
      <c r="K2" s="114"/>
      <c r="L2" s="114"/>
    </row>
    <row r="3" spans="1:12" ht="15" x14ac:dyDescent="0.25">
      <c r="A3" s="117" t="s">
        <v>180</v>
      </c>
      <c r="B3" s="114"/>
      <c r="C3" s="114"/>
      <c r="D3" s="115"/>
      <c r="E3" s="115"/>
      <c r="F3" s="114"/>
      <c r="G3" s="114"/>
      <c r="H3" s="114"/>
      <c r="I3" s="114"/>
      <c r="J3" s="114"/>
      <c r="K3" s="114"/>
      <c r="L3" s="114"/>
    </row>
    <row r="4" spans="1:12" x14ac:dyDescent="0.2">
      <c r="A4" s="114"/>
      <c r="B4" s="114"/>
      <c r="C4" s="114"/>
      <c r="D4" s="115"/>
      <c r="E4" s="115"/>
      <c r="F4" s="114"/>
      <c r="G4" s="114"/>
      <c r="H4" s="114"/>
      <c r="I4" s="114"/>
      <c r="J4" s="114"/>
      <c r="K4" s="114"/>
      <c r="L4" s="114"/>
    </row>
    <row r="5" spans="1:12" x14ac:dyDescent="0.2">
      <c r="A5" s="114"/>
      <c r="B5" s="114"/>
      <c r="C5" s="114"/>
      <c r="D5" s="115"/>
      <c r="E5" s="115"/>
      <c r="F5" s="114"/>
      <c r="G5" s="114"/>
      <c r="H5" s="114"/>
      <c r="I5" s="114"/>
      <c r="J5" s="114"/>
      <c r="K5" s="114"/>
      <c r="L5" s="114"/>
    </row>
    <row r="6" spans="1:12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30" x14ac:dyDescent="0.4">
      <c r="A8" s="116" t="s">
        <v>99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26.25" x14ac:dyDescent="0.4">
      <c r="A10" s="162" t="s">
        <v>98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26.25" x14ac:dyDescent="0.4">
      <c r="A12" s="162" t="s">
        <v>97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2">
      <c r="A13" s="16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26.25" x14ac:dyDescent="0.4">
      <c r="A14" s="16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2">
      <c r="A15" s="16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26.25" x14ac:dyDescent="0.4">
      <c r="A16" s="162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26.25" x14ac:dyDescent="0.4">
      <c r="A18" s="161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x14ac:dyDescent="0.2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x14ac:dyDescent="0.2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2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2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1:12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1:12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1:1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1:1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</sheetData>
  <pageMargins left="0.7" right="0.7" top="1.40625" bottom="0.75" header="0.3" footer="0.3"/>
  <pageSetup paperSize="9" orientation="landscape" r:id="rId1"/>
  <headerFooter>
    <oddHeader>&amp;L&amp;G&amp;R&amp;G</oddHead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AC36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12" sqref="C12"/>
    </sheetView>
  </sheetViews>
  <sheetFormatPr defaultRowHeight="15" outlineLevelCol="1" x14ac:dyDescent="0.25"/>
  <cols>
    <col min="1" max="1" width="31" style="1" customWidth="1"/>
    <col min="2" max="2" width="1.25" style="1" customWidth="1"/>
    <col min="3" max="3" width="12.125" style="1" customWidth="1"/>
    <col min="4" max="4" width="9.25" style="1" customWidth="1"/>
    <col min="5" max="5" width="8.5" style="1" customWidth="1"/>
    <col min="6" max="22" width="9" style="1"/>
    <col min="23" max="23" width="1.125" style="1" customWidth="1"/>
    <col min="24" max="24" width="9.125" style="1" customWidth="1"/>
    <col min="25" max="25" width="1.25" style="1" customWidth="1"/>
    <col min="26" max="26" width="8" style="1" customWidth="1" outlineLevel="1"/>
    <col min="27" max="260" width="9" style="1"/>
    <col min="261" max="261" width="20.125" style="1" customWidth="1"/>
    <col min="262" max="516" width="9" style="1"/>
    <col min="517" max="517" width="20.125" style="1" customWidth="1"/>
    <col min="518" max="772" width="9" style="1"/>
    <col min="773" max="773" width="20.125" style="1" customWidth="1"/>
    <col min="774" max="1028" width="9" style="1"/>
    <col min="1029" max="1029" width="20.125" style="1" customWidth="1"/>
    <col min="1030" max="1284" width="9" style="1"/>
    <col min="1285" max="1285" width="20.125" style="1" customWidth="1"/>
    <col min="1286" max="1540" width="9" style="1"/>
    <col min="1541" max="1541" width="20.125" style="1" customWidth="1"/>
    <col min="1542" max="1796" width="9" style="1"/>
    <col min="1797" max="1797" width="20.125" style="1" customWidth="1"/>
    <col min="1798" max="2052" width="9" style="1"/>
    <col min="2053" max="2053" width="20.125" style="1" customWidth="1"/>
    <col min="2054" max="2308" width="9" style="1"/>
    <col min="2309" max="2309" width="20.125" style="1" customWidth="1"/>
    <col min="2310" max="2564" width="9" style="1"/>
    <col min="2565" max="2565" width="20.125" style="1" customWidth="1"/>
    <col min="2566" max="2820" width="9" style="1"/>
    <col min="2821" max="2821" width="20.125" style="1" customWidth="1"/>
    <col min="2822" max="3076" width="9" style="1"/>
    <col min="3077" max="3077" width="20.125" style="1" customWidth="1"/>
    <col min="3078" max="3332" width="9" style="1"/>
    <col min="3333" max="3333" width="20.125" style="1" customWidth="1"/>
    <col min="3334" max="3588" width="9" style="1"/>
    <col min="3589" max="3589" width="20.125" style="1" customWidth="1"/>
    <col min="3590" max="3844" width="9" style="1"/>
    <col min="3845" max="3845" width="20.125" style="1" customWidth="1"/>
    <col min="3846" max="4100" width="9" style="1"/>
    <col min="4101" max="4101" width="20.125" style="1" customWidth="1"/>
    <col min="4102" max="4356" width="9" style="1"/>
    <col min="4357" max="4357" width="20.125" style="1" customWidth="1"/>
    <col min="4358" max="4612" width="9" style="1"/>
    <col min="4613" max="4613" width="20.125" style="1" customWidth="1"/>
    <col min="4614" max="4868" width="9" style="1"/>
    <col min="4869" max="4869" width="20.125" style="1" customWidth="1"/>
    <col min="4870" max="5124" width="9" style="1"/>
    <col min="5125" max="5125" width="20.125" style="1" customWidth="1"/>
    <col min="5126" max="5380" width="9" style="1"/>
    <col min="5381" max="5381" width="20.125" style="1" customWidth="1"/>
    <col min="5382" max="5636" width="9" style="1"/>
    <col min="5637" max="5637" width="20.125" style="1" customWidth="1"/>
    <col min="5638" max="5892" width="9" style="1"/>
    <col min="5893" max="5893" width="20.125" style="1" customWidth="1"/>
    <col min="5894" max="6148" width="9" style="1"/>
    <col min="6149" max="6149" width="20.125" style="1" customWidth="1"/>
    <col min="6150" max="6404" width="9" style="1"/>
    <col min="6405" max="6405" width="20.125" style="1" customWidth="1"/>
    <col min="6406" max="6660" width="9" style="1"/>
    <col min="6661" max="6661" width="20.125" style="1" customWidth="1"/>
    <col min="6662" max="6916" width="9" style="1"/>
    <col min="6917" max="6917" width="20.125" style="1" customWidth="1"/>
    <col min="6918" max="7172" width="9" style="1"/>
    <col min="7173" max="7173" width="20.125" style="1" customWidth="1"/>
    <col min="7174" max="7428" width="9" style="1"/>
    <col min="7429" max="7429" width="20.125" style="1" customWidth="1"/>
    <col min="7430" max="7684" width="9" style="1"/>
    <col min="7685" max="7685" width="20.125" style="1" customWidth="1"/>
    <col min="7686" max="7940" width="9" style="1"/>
    <col min="7941" max="7941" width="20.125" style="1" customWidth="1"/>
    <col min="7942" max="8196" width="9" style="1"/>
    <col min="8197" max="8197" width="20.125" style="1" customWidth="1"/>
    <col min="8198" max="8452" width="9" style="1"/>
    <col min="8453" max="8453" width="20.125" style="1" customWidth="1"/>
    <col min="8454" max="8708" width="9" style="1"/>
    <col min="8709" max="8709" width="20.125" style="1" customWidth="1"/>
    <col min="8710" max="8964" width="9" style="1"/>
    <col min="8965" max="8965" width="20.125" style="1" customWidth="1"/>
    <col min="8966" max="9220" width="9" style="1"/>
    <col min="9221" max="9221" width="20.125" style="1" customWidth="1"/>
    <col min="9222" max="9476" width="9" style="1"/>
    <col min="9477" max="9477" width="20.125" style="1" customWidth="1"/>
    <col min="9478" max="9732" width="9" style="1"/>
    <col min="9733" max="9733" width="20.125" style="1" customWidth="1"/>
    <col min="9734" max="9988" width="9" style="1"/>
    <col min="9989" max="9989" width="20.125" style="1" customWidth="1"/>
    <col min="9990" max="10244" width="9" style="1"/>
    <col min="10245" max="10245" width="20.125" style="1" customWidth="1"/>
    <col min="10246" max="10500" width="9" style="1"/>
    <col min="10501" max="10501" width="20.125" style="1" customWidth="1"/>
    <col min="10502" max="10756" width="9" style="1"/>
    <col min="10757" max="10757" width="20.125" style="1" customWidth="1"/>
    <col min="10758" max="11012" width="9" style="1"/>
    <col min="11013" max="11013" width="20.125" style="1" customWidth="1"/>
    <col min="11014" max="11268" width="9" style="1"/>
    <col min="11269" max="11269" width="20.125" style="1" customWidth="1"/>
    <col min="11270" max="11524" width="9" style="1"/>
    <col min="11525" max="11525" width="20.125" style="1" customWidth="1"/>
    <col min="11526" max="11780" width="9" style="1"/>
    <col min="11781" max="11781" width="20.125" style="1" customWidth="1"/>
    <col min="11782" max="12036" width="9" style="1"/>
    <col min="12037" max="12037" width="20.125" style="1" customWidth="1"/>
    <col min="12038" max="12292" width="9" style="1"/>
    <col min="12293" max="12293" width="20.125" style="1" customWidth="1"/>
    <col min="12294" max="12548" width="9" style="1"/>
    <col min="12549" max="12549" width="20.125" style="1" customWidth="1"/>
    <col min="12550" max="12804" width="9" style="1"/>
    <col min="12805" max="12805" width="20.125" style="1" customWidth="1"/>
    <col min="12806" max="13060" width="9" style="1"/>
    <col min="13061" max="13061" width="20.125" style="1" customWidth="1"/>
    <col min="13062" max="13316" width="9" style="1"/>
    <col min="13317" max="13317" width="20.125" style="1" customWidth="1"/>
    <col min="13318" max="13572" width="9" style="1"/>
    <col min="13573" max="13573" width="20.125" style="1" customWidth="1"/>
    <col min="13574" max="13828" width="9" style="1"/>
    <col min="13829" max="13829" width="20.125" style="1" customWidth="1"/>
    <col min="13830" max="14084" width="9" style="1"/>
    <col min="14085" max="14085" width="20.125" style="1" customWidth="1"/>
    <col min="14086" max="14340" width="9" style="1"/>
    <col min="14341" max="14341" width="20.125" style="1" customWidth="1"/>
    <col min="14342" max="14596" width="9" style="1"/>
    <col min="14597" max="14597" width="20.125" style="1" customWidth="1"/>
    <col min="14598" max="14852" width="9" style="1"/>
    <col min="14853" max="14853" width="20.125" style="1" customWidth="1"/>
    <col min="14854" max="15108" width="9" style="1"/>
    <col min="15109" max="15109" width="20.125" style="1" customWidth="1"/>
    <col min="15110" max="15364" width="9" style="1"/>
    <col min="15365" max="15365" width="20.125" style="1" customWidth="1"/>
    <col min="15366" max="15620" width="9" style="1"/>
    <col min="15621" max="15621" width="20.125" style="1" customWidth="1"/>
    <col min="15622" max="15876" width="9" style="1"/>
    <col min="15877" max="15877" width="20.125" style="1" customWidth="1"/>
    <col min="15878" max="16132" width="9" style="1"/>
    <col min="16133" max="16133" width="20.125" style="1" customWidth="1"/>
    <col min="16134" max="16384" width="9" style="1"/>
  </cols>
  <sheetData>
    <row r="1" spans="1:12" ht="7.5" customHeight="1" x14ac:dyDescent="0.25"/>
    <row r="2" spans="1:12" ht="18.75" x14ac:dyDescent="0.3">
      <c r="A2" s="2" t="str">
        <f>'1 - Approved Eligible Revenue'!A2</f>
        <v>Green Infrastructure (GI) Fund</v>
      </c>
      <c r="B2" s="3"/>
      <c r="C2" s="3"/>
      <c r="D2" s="3"/>
      <c r="E2" s="3"/>
    </row>
    <row r="3" spans="1:12" ht="9.75" customHeight="1" x14ac:dyDescent="0.25"/>
    <row r="4" spans="1:12" ht="19.5" customHeight="1" x14ac:dyDescent="0.25">
      <c r="A4" s="4" t="s">
        <v>127</v>
      </c>
    </row>
    <row r="5" spans="1:12" ht="15.75" customHeight="1" x14ac:dyDescent="0.25"/>
    <row r="6" spans="1:12" ht="18" x14ac:dyDescent="0.25">
      <c r="A6" s="5" t="str">
        <f>'1 - Approved Eligible Revenue'!A6</f>
        <v>Delivery Organisation (Grantee):</v>
      </c>
      <c r="B6" s="6"/>
      <c r="C6" s="65">
        <f>'7 - Change Eligible Revenue'!C6</f>
        <v>0</v>
      </c>
      <c r="D6" s="7"/>
      <c r="E6" s="7"/>
      <c r="F6" s="8"/>
    </row>
    <row r="7" spans="1:12" ht="6.75" customHeight="1" x14ac:dyDescent="0.25">
      <c r="A7" s="9"/>
      <c r="B7" s="9"/>
      <c r="C7" s="10"/>
      <c r="D7" s="9"/>
      <c r="E7" s="9"/>
    </row>
    <row r="8" spans="1:12" ht="18" x14ac:dyDescent="0.25">
      <c r="A8" s="11" t="s">
        <v>58</v>
      </c>
      <c r="B8" s="12"/>
      <c r="C8" s="65">
        <f>'7 - Change Eligible Revenue'!C8</f>
        <v>0</v>
      </c>
      <c r="D8" s="13"/>
      <c r="E8" s="13"/>
      <c r="F8" s="14"/>
    </row>
    <row r="9" spans="1:12" ht="6" customHeight="1" x14ac:dyDescent="0.25">
      <c r="A9" s="11"/>
      <c r="B9" s="15"/>
      <c r="C9" s="10"/>
      <c r="D9" s="15"/>
      <c r="E9" s="15"/>
    </row>
    <row r="10" spans="1:12" ht="18" x14ac:dyDescent="0.25">
      <c r="A10" s="11" t="s">
        <v>59</v>
      </c>
      <c r="B10" s="12"/>
      <c r="C10" s="66" t="str">
        <f>'7 - Change Eligible Revenue'!C10</f>
        <v>GIAPP -</v>
      </c>
      <c r="D10" s="12"/>
      <c r="E10" s="12"/>
      <c r="L10" s="16"/>
    </row>
    <row r="11" spans="1:12" ht="6" customHeight="1" x14ac:dyDescent="0.25">
      <c r="H11" s="17"/>
      <c r="J11" s="16"/>
    </row>
    <row r="12" spans="1:12" x14ac:dyDescent="0.25">
      <c r="A12" s="11" t="s">
        <v>1</v>
      </c>
      <c r="C12" s="18">
        <f>'7 - Change Eligible Revenue'!C12</f>
        <v>42948</v>
      </c>
      <c r="D12" s="19"/>
      <c r="H12" s="17"/>
      <c r="J12" s="16"/>
    </row>
    <row r="13" spans="1:12" ht="5.25" customHeight="1" x14ac:dyDescent="0.25">
      <c r="C13" s="20"/>
      <c r="H13" s="17"/>
      <c r="J13" s="16"/>
    </row>
    <row r="14" spans="1:12" x14ac:dyDescent="0.25">
      <c r="A14" s="11" t="s">
        <v>2</v>
      </c>
      <c r="C14" s="18">
        <f>'7 - Change Eligible Revenue'!C14</f>
        <v>43465</v>
      </c>
      <c r="D14" s="19"/>
      <c r="H14" s="17"/>
      <c r="J14" s="16"/>
    </row>
    <row r="15" spans="1:12" ht="7.5" customHeight="1" x14ac:dyDescent="0.25">
      <c r="H15" s="17"/>
      <c r="J15" s="16"/>
    </row>
    <row r="16" spans="1:12" ht="15.75" x14ac:dyDescent="0.25">
      <c r="A16" s="21"/>
      <c r="B16" s="21"/>
      <c r="C16" s="21"/>
      <c r="D16" s="21"/>
      <c r="E16" s="21"/>
    </row>
    <row r="17" spans="1:29" ht="15.75" x14ac:dyDescent="0.25">
      <c r="A17" s="21"/>
      <c r="B17" s="21"/>
      <c r="C17" s="21"/>
      <c r="D17" s="21"/>
      <c r="E17" s="21"/>
    </row>
    <row r="18" spans="1:29" ht="15.75" x14ac:dyDescent="0.25">
      <c r="A18" s="21"/>
      <c r="B18" s="21"/>
      <c r="C18" s="21"/>
      <c r="D18" s="21"/>
      <c r="E18" s="21"/>
    </row>
    <row r="19" spans="1:29" x14ac:dyDescent="0.25">
      <c r="C19" s="24"/>
      <c r="D19" s="24"/>
      <c r="E19" s="24"/>
      <c r="F19" s="24"/>
      <c r="H19" s="24"/>
      <c r="I19" s="24"/>
      <c r="J19" s="24"/>
      <c r="K19" s="24"/>
      <c r="M19" s="24"/>
      <c r="N19" s="24"/>
      <c r="O19" s="24"/>
      <c r="P19" s="24"/>
      <c r="R19" s="24"/>
      <c r="S19" s="24"/>
      <c r="T19" s="24"/>
      <c r="U19" s="24"/>
    </row>
    <row r="20" spans="1:29" s="25" customFormat="1" x14ac:dyDescent="0.25">
      <c r="C20" s="26" t="s">
        <v>4</v>
      </c>
      <c r="D20" s="26" t="s">
        <v>5</v>
      </c>
      <c r="E20" s="26" t="s">
        <v>6</v>
      </c>
      <c r="F20" s="26" t="s">
        <v>7</v>
      </c>
      <c r="G20" s="27" t="s">
        <v>8</v>
      </c>
      <c r="H20" s="26" t="s">
        <v>4</v>
      </c>
      <c r="I20" s="26" t="s">
        <v>5</v>
      </c>
      <c r="J20" s="26" t="s">
        <v>6</v>
      </c>
      <c r="K20" s="26" t="s">
        <v>7</v>
      </c>
      <c r="L20" s="27" t="s">
        <v>8</v>
      </c>
      <c r="M20" s="26" t="s">
        <v>4</v>
      </c>
      <c r="N20" s="26" t="s">
        <v>5</v>
      </c>
      <c r="O20" s="26" t="s">
        <v>6</v>
      </c>
      <c r="P20" s="26" t="s">
        <v>7</v>
      </c>
      <c r="Q20" s="27" t="s">
        <v>8</v>
      </c>
      <c r="R20" s="26" t="s">
        <v>4</v>
      </c>
      <c r="S20" s="26" t="s">
        <v>5</v>
      </c>
      <c r="T20" s="26" t="s">
        <v>6</v>
      </c>
      <c r="U20" s="26" t="s">
        <v>7</v>
      </c>
      <c r="V20" s="27" t="s">
        <v>8</v>
      </c>
      <c r="W20" s="26"/>
      <c r="X20" s="28" t="s">
        <v>9</v>
      </c>
    </row>
    <row r="21" spans="1:29" s="25" customFormat="1" x14ac:dyDescent="0.25">
      <c r="C21" s="29" t="s">
        <v>10</v>
      </c>
      <c r="D21" s="29" t="s">
        <v>11</v>
      </c>
      <c r="E21" s="29" t="s">
        <v>12</v>
      </c>
      <c r="F21" s="29" t="s">
        <v>13</v>
      </c>
      <c r="G21" s="30" t="s">
        <v>14</v>
      </c>
      <c r="H21" s="29" t="s">
        <v>10</v>
      </c>
      <c r="I21" s="29" t="s">
        <v>11</v>
      </c>
      <c r="J21" s="29" t="s">
        <v>12</v>
      </c>
      <c r="K21" s="29" t="s">
        <v>13</v>
      </c>
      <c r="L21" s="30" t="s">
        <v>15</v>
      </c>
      <c r="M21" s="29" t="s">
        <v>10</v>
      </c>
      <c r="N21" s="29" t="s">
        <v>11</v>
      </c>
      <c r="O21" s="29" t="s">
        <v>12</v>
      </c>
      <c r="P21" s="29" t="s">
        <v>13</v>
      </c>
      <c r="Q21" s="30" t="s">
        <v>16</v>
      </c>
      <c r="R21" s="29" t="s">
        <v>10</v>
      </c>
      <c r="S21" s="29" t="s">
        <v>11</v>
      </c>
      <c r="T21" s="29" t="s">
        <v>12</v>
      </c>
      <c r="U21" s="29" t="s">
        <v>13</v>
      </c>
      <c r="V21" s="30" t="s">
        <v>17</v>
      </c>
      <c r="W21" s="31"/>
      <c r="X21" s="32" t="s">
        <v>8</v>
      </c>
    </row>
    <row r="22" spans="1:29" s="25" customFormat="1" x14ac:dyDescent="0.25">
      <c r="A22" s="33" t="s">
        <v>24</v>
      </c>
      <c r="C22" s="34" t="s">
        <v>19</v>
      </c>
      <c r="D22" s="34" t="s">
        <v>19</v>
      </c>
      <c r="E22" s="34" t="s">
        <v>19</v>
      </c>
      <c r="F22" s="34" t="s">
        <v>19</v>
      </c>
      <c r="G22" s="35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5" t="s">
        <v>19</v>
      </c>
      <c r="M22" s="34" t="s">
        <v>19</v>
      </c>
      <c r="N22" s="34" t="s">
        <v>19</v>
      </c>
      <c r="O22" s="34" t="s">
        <v>19</v>
      </c>
      <c r="P22" s="34" t="s">
        <v>19</v>
      </c>
      <c r="Q22" s="35" t="s">
        <v>19</v>
      </c>
      <c r="R22" s="34" t="s">
        <v>19</v>
      </c>
      <c r="S22" s="34" t="s">
        <v>19</v>
      </c>
      <c r="T22" s="34" t="s">
        <v>19</v>
      </c>
      <c r="U22" s="34" t="s">
        <v>19</v>
      </c>
      <c r="V22" s="35" t="s">
        <v>19</v>
      </c>
      <c r="W22" s="34"/>
      <c r="X22" s="36" t="s">
        <v>19</v>
      </c>
      <c r="Z22" s="37" t="s">
        <v>20</v>
      </c>
    </row>
    <row r="23" spans="1:29" s="25" customFormat="1" ht="6.75" customHeight="1" x14ac:dyDescent="0.25">
      <c r="C23" s="34"/>
      <c r="D23" s="34"/>
      <c r="E23" s="34"/>
      <c r="F23" s="34"/>
      <c r="G23" s="35"/>
      <c r="H23" s="34"/>
      <c r="I23" s="34"/>
      <c r="J23" s="34"/>
      <c r="K23" s="34"/>
      <c r="L23" s="35"/>
      <c r="M23" s="34"/>
      <c r="N23" s="34"/>
      <c r="O23" s="34"/>
      <c r="P23" s="34"/>
      <c r="Q23" s="35"/>
      <c r="R23" s="34"/>
      <c r="S23" s="34"/>
      <c r="T23" s="34"/>
      <c r="U23" s="34"/>
      <c r="V23" s="35"/>
      <c r="W23" s="34"/>
      <c r="X23" s="36"/>
    </row>
    <row r="24" spans="1:29" x14ac:dyDescent="0.25">
      <c r="A24" s="1" t="s">
        <v>64</v>
      </c>
      <c r="C24" s="38">
        <f>'5 - Revised Eligible Capital'!C24-'2 - Approved Eligible Capital'!C24</f>
        <v>0</v>
      </c>
      <c r="D24" s="38">
        <f>'5 - Revised Eligible Capital'!D24-'2 - Approved Eligible Capital'!D24</f>
        <v>0</v>
      </c>
      <c r="E24" s="38">
        <f>'5 - Revised Eligible Capital'!E24-'2 - Approved Eligible Capital'!E24</f>
        <v>0</v>
      </c>
      <c r="F24" s="38">
        <f>'5 - Revised Eligible Capital'!F24-'2 - Approved Eligible Capital'!F24</f>
        <v>0</v>
      </c>
      <c r="G24" s="39">
        <f>SUM(C24:F24)</f>
        <v>0</v>
      </c>
      <c r="H24" s="38">
        <f>'5 - Revised Eligible Capital'!H24-'2 - Approved Eligible Capital'!H24</f>
        <v>0</v>
      </c>
      <c r="I24" s="38">
        <f>'5 - Revised Eligible Capital'!I24-'2 - Approved Eligible Capital'!I24</f>
        <v>0</v>
      </c>
      <c r="J24" s="38">
        <f>'5 - Revised Eligible Capital'!J24-'2 - Approved Eligible Capital'!J24</f>
        <v>0</v>
      </c>
      <c r="K24" s="38">
        <f>'5 - Revised Eligible Capital'!K24-'2 - Approved Eligible Capital'!K24</f>
        <v>0</v>
      </c>
      <c r="L24" s="39">
        <f>SUM(H24:K24)</f>
        <v>0</v>
      </c>
      <c r="M24" s="38">
        <f>'5 - Revised Eligible Capital'!M24-'2 - Approved Eligible Capital'!M24</f>
        <v>0</v>
      </c>
      <c r="N24" s="38">
        <f>'5 - Revised Eligible Capital'!N24-'2 - Approved Eligible Capital'!N24</f>
        <v>0</v>
      </c>
      <c r="O24" s="38">
        <f>'5 - Revised Eligible Capital'!O24-'2 - Approved Eligible Capital'!O24</f>
        <v>0</v>
      </c>
      <c r="P24" s="38">
        <f>'5 - Revised Eligible Capital'!P24-'2 - Approved Eligible Capital'!P24</f>
        <v>0</v>
      </c>
      <c r="Q24" s="39">
        <f>SUM(M24:P24)</f>
        <v>0</v>
      </c>
      <c r="R24" s="38">
        <f>'5 - Revised Eligible Capital'!R24-'2 - Approved Eligible Capital'!R24</f>
        <v>0</v>
      </c>
      <c r="S24" s="38">
        <f>'5 - Revised Eligible Capital'!S24-'2 - Approved Eligible Capital'!S24</f>
        <v>0</v>
      </c>
      <c r="T24" s="38">
        <f>'5 - Revised Eligible Capital'!T24-'2 - Approved Eligible Capital'!T24</f>
        <v>0</v>
      </c>
      <c r="U24" s="38">
        <f>'5 - Revised Eligible Capital'!U24-'2 - Approved Eligible Capital'!U24</f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42"/>
      <c r="AB24" s="42"/>
      <c r="AC24" s="42"/>
    </row>
    <row r="25" spans="1:29" x14ac:dyDescent="0.25">
      <c r="A25" s="1" t="s">
        <v>65</v>
      </c>
      <c r="C25" s="38">
        <f>'5 - Revised Eligible Capital'!C25-'2 - Approved Eligible Capital'!C25</f>
        <v>0</v>
      </c>
      <c r="D25" s="38">
        <f>'5 - Revised Eligible Capital'!D25-'2 - Approved Eligible Capital'!D25</f>
        <v>0</v>
      </c>
      <c r="E25" s="38">
        <f>'5 - Revised Eligible Capital'!E25-'2 - Approved Eligible Capital'!E25</f>
        <v>0</v>
      </c>
      <c r="F25" s="38">
        <f>'5 - Revised Eligible Capital'!F25-'2 - Approved Eligible Capital'!F25</f>
        <v>0</v>
      </c>
      <c r="G25" s="39">
        <f>SUM(C25:F25)</f>
        <v>0</v>
      </c>
      <c r="H25" s="38">
        <f>'5 - Revised Eligible Capital'!H25-'2 - Approved Eligible Capital'!H25</f>
        <v>0</v>
      </c>
      <c r="I25" s="38">
        <f>'5 - Revised Eligible Capital'!I25-'2 - Approved Eligible Capital'!I25</f>
        <v>0</v>
      </c>
      <c r="J25" s="38">
        <f>'5 - Revised Eligible Capital'!J25-'2 - Approved Eligible Capital'!J25</f>
        <v>0</v>
      </c>
      <c r="K25" s="38">
        <f>'5 - Revised Eligible Capital'!K25-'2 - Approved Eligible Capital'!K25</f>
        <v>0</v>
      </c>
      <c r="L25" s="39">
        <f>SUM(H25:K25)</f>
        <v>0</v>
      </c>
      <c r="M25" s="38">
        <f>'5 - Revised Eligible Capital'!M25-'2 - Approved Eligible Capital'!M25</f>
        <v>0</v>
      </c>
      <c r="N25" s="38">
        <f>'5 - Revised Eligible Capital'!N25-'2 - Approved Eligible Capital'!N25</f>
        <v>0</v>
      </c>
      <c r="O25" s="38">
        <f>'5 - Revised Eligible Capital'!O25-'2 - Approved Eligible Capital'!O25</f>
        <v>0</v>
      </c>
      <c r="P25" s="38">
        <f>'5 - Revised Eligible Capital'!P25-'2 - Approved Eligible Capital'!P25</f>
        <v>0</v>
      </c>
      <c r="Q25" s="39">
        <f>SUM(M25:P25)</f>
        <v>0</v>
      </c>
      <c r="R25" s="38">
        <f>'5 - Revised Eligible Capital'!R25-'2 - Approved Eligible Capital'!R25</f>
        <v>0</v>
      </c>
      <c r="S25" s="38">
        <f>'5 - Revised Eligible Capital'!S25-'2 - Approved Eligible Capital'!S25</f>
        <v>0</v>
      </c>
      <c r="T25" s="38">
        <f>'5 - Revised Eligible Capital'!T25-'2 - Approved Eligible Capital'!T25</f>
        <v>0</v>
      </c>
      <c r="U25" s="38">
        <f>'5 - Revised Eligible Capital'!U25-'2 - Approved Eligible Capital'!U25</f>
        <v>0</v>
      </c>
      <c r="V25" s="39">
        <f>SUM(R25:U25)</f>
        <v>0</v>
      </c>
      <c r="W25" s="40"/>
      <c r="X25" s="41">
        <f t="shared" ref="X25:X33" si="0">+G25+L25+Q25+V25</f>
        <v>0</v>
      </c>
      <c r="Y25" s="42"/>
      <c r="Z25" s="43">
        <f t="shared" ref="Z25:Z35" si="1">X25-V25-Q25-L25-G25</f>
        <v>0</v>
      </c>
      <c r="AA25" s="42"/>
      <c r="AB25" s="42"/>
      <c r="AC25" s="42"/>
    </row>
    <row r="26" spans="1:29" x14ac:dyDescent="0.25">
      <c r="A26" s="1" t="s">
        <v>26</v>
      </c>
      <c r="C26" s="38">
        <f>'5 - Revised Eligible Capital'!C26-'2 - Approved Eligible Capital'!C26</f>
        <v>0</v>
      </c>
      <c r="D26" s="38">
        <f>'5 - Revised Eligible Capital'!D26-'2 - Approved Eligible Capital'!D26</f>
        <v>0</v>
      </c>
      <c r="E26" s="38">
        <f>'5 - Revised Eligible Capital'!E26-'2 - Approved Eligible Capital'!E26</f>
        <v>0</v>
      </c>
      <c r="F26" s="38">
        <f>'5 - Revised Eligible Capital'!F26-'2 - Approved Eligible Capital'!F26</f>
        <v>0</v>
      </c>
      <c r="G26" s="39">
        <f>SUM(C26:F26)</f>
        <v>0</v>
      </c>
      <c r="H26" s="38">
        <f>'5 - Revised Eligible Capital'!H26-'2 - Approved Eligible Capital'!H26</f>
        <v>0</v>
      </c>
      <c r="I26" s="38">
        <f>'5 - Revised Eligible Capital'!I26-'2 - Approved Eligible Capital'!I26</f>
        <v>0</v>
      </c>
      <c r="J26" s="38">
        <f>'5 - Revised Eligible Capital'!J26-'2 - Approved Eligible Capital'!J26</f>
        <v>0</v>
      </c>
      <c r="K26" s="38">
        <f>'5 - Revised Eligible Capital'!K26-'2 - Approved Eligible Capital'!K26</f>
        <v>0</v>
      </c>
      <c r="L26" s="39">
        <f>SUM(H26:K26)</f>
        <v>0</v>
      </c>
      <c r="M26" s="38">
        <f>'5 - Revised Eligible Capital'!M26-'2 - Approved Eligible Capital'!M26</f>
        <v>0</v>
      </c>
      <c r="N26" s="38">
        <f>'5 - Revised Eligible Capital'!N26-'2 - Approved Eligible Capital'!N26</f>
        <v>0</v>
      </c>
      <c r="O26" s="38">
        <f>'5 - Revised Eligible Capital'!O26-'2 - Approved Eligible Capital'!O26</f>
        <v>0</v>
      </c>
      <c r="P26" s="38">
        <f>'5 - Revised Eligible Capital'!P26-'2 - Approved Eligible Capital'!P26</f>
        <v>0</v>
      </c>
      <c r="Q26" s="39">
        <f>SUM(M26:P26)</f>
        <v>0</v>
      </c>
      <c r="R26" s="38">
        <f>'5 - Revised Eligible Capital'!R26-'2 - Approved Eligible Capital'!R26</f>
        <v>0</v>
      </c>
      <c r="S26" s="38">
        <f>'5 - Revised Eligible Capital'!S26-'2 - Approved Eligible Capital'!S26</f>
        <v>0</v>
      </c>
      <c r="T26" s="38">
        <f>'5 - Revised Eligible Capital'!T26-'2 - Approved Eligible Capital'!T26</f>
        <v>0</v>
      </c>
      <c r="U26" s="38">
        <f>'5 - Revised Eligible Capital'!U26-'2 - Approved Eligible Capital'!U26</f>
        <v>0</v>
      </c>
      <c r="V26" s="39">
        <f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</row>
    <row r="27" spans="1:29" x14ac:dyDescent="0.25">
      <c r="A27" s="1" t="s">
        <v>66</v>
      </c>
      <c r="C27" s="38">
        <f>'5 - Revised Eligible Capital'!C27-'2 - Approved Eligible Capital'!C27</f>
        <v>0</v>
      </c>
      <c r="D27" s="38">
        <f>'5 - Revised Eligible Capital'!D27-'2 - Approved Eligible Capital'!D27</f>
        <v>0</v>
      </c>
      <c r="E27" s="38">
        <f>'5 - Revised Eligible Capital'!E27-'2 - Approved Eligible Capital'!E27</f>
        <v>0</v>
      </c>
      <c r="F27" s="38">
        <f>'5 - Revised Eligible Capital'!F27-'2 - Approved Eligible Capital'!F27</f>
        <v>0</v>
      </c>
      <c r="G27" s="39">
        <f t="shared" ref="G27:G33" si="2">SUM(C27:F27)</f>
        <v>0</v>
      </c>
      <c r="H27" s="38">
        <f>'5 - Revised Eligible Capital'!H27-'2 - Approved Eligible Capital'!H27</f>
        <v>0</v>
      </c>
      <c r="I27" s="38">
        <f>'5 - Revised Eligible Capital'!I27-'2 - Approved Eligible Capital'!I27</f>
        <v>0</v>
      </c>
      <c r="J27" s="38">
        <f>'5 - Revised Eligible Capital'!J27-'2 - Approved Eligible Capital'!J27</f>
        <v>0</v>
      </c>
      <c r="K27" s="38">
        <f>'5 - Revised Eligible Capital'!K27-'2 - Approved Eligible Capital'!K27</f>
        <v>0</v>
      </c>
      <c r="L27" s="39">
        <f t="shared" ref="L27:L33" si="3">SUM(H27:K27)</f>
        <v>0</v>
      </c>
      <c r="M27" s="38">
        <f>'5 - Revised Eligible Capital'!M27-'2 - Approved Eligible Capital'!M27</f>
        <v>0</v>
      </c>
      <c r="N27" s="38">
        <f>'5 - Revised Eligible Capital'!N27-'2 - Approved Eligible Capital'!N27</f>
        <v>0</v>
      </c>
      <c r="O27" s="38">
        <f>'5 - Revised Eligible Capital'!O27-'2 - Approved Eligible Capital'!O27</f>
        <v>0</v>
      </c>
      <c r="P27" s="38">
        <f>'5 - Revised Eligible Capital'!P27-'2 - Approved Eligible Capital'!P27</f>
        <v>0</v>
      </c>
      <c r="Q27" s="39">
        <f t="shared" ref="Q27:Q33" si="4">SUM(M27:P27)</f>
        <v>0</v>
      </c>
      <c r="R27" s="38">
        <f>'5 - Revised Eligible Capital'!R27-'2 - Approved Eligible Capital'!R27</f>
        <v>0</v>
      </c>
      <c r="S27" s="38">
        <f>'5 - Revised Eligible Capital'!S27-'2 - Approved Eligible Capital'!S27</f>
        <v>0</v>
      </c>
      <c r="T27" s="38">
        <f>'5 - Revised Eligible Capital'!T27-'2 - Approved Eligible Capital'!T27</f>
        <v>0</v>
      </c>
      <c r="U27" s="38">
        <f>'5 - Revised Eligible Capital'!U27-'2 - Approved Eligible Capital'!U27</f>
        <v>0</v>
      </c>
      <c r="V27" s="39">
        <f t="shared" ref="V27:V33" si="5">SUM(R27:U27)</f>
        <v>0</v>
      </c>
      <c r="W27" s="40"/>
      <c r="X27" s="41">
        <f t="shared" si="0"/>
        <v>0</v>
      </c>
      <c r="Y27" s="42"/>
      <c r="Z27" s="43">
        <f t="shared" si="1"/>
        <v>0</v>
      </c>
      <c r="AA27" s="42"/>
      <c r="AB27" s="42"/>
      <c r="AC27" s="42"/>
    </row>
    <row r="28" spans="1:29" x14ac:dyDescent="0.25">
      <c r="A28" s="1" t="s">
        <v>67</v>
      </c>
      <c r="C28" s="38">
        <f>'5 - Revised Eligible Capital'!C28-'2 - Approved Eligible Capital'!C28</f>
        <v>0</v>
      </c>
      <c r="D28" s="38">
        <f>'5 - Revised Eligible Capital'!D28-'2 - Approved Eligible Capital'!D28</f>
        <v>0</v>
      </c>
      <c r="E28" s="38">
        <f>'5 - Revised Eligible Capital'!E28-'2 - Approved Eligible Capital'!E28</f>
        <v>0</v>
      </c>
      <c r="F28" s="38">
        <f>'5 - Revised Eligible Capital'!F28-'2 - Approved Eligible Capital'!F28</f>
        <v>0</v>
      </c>
      <c r="G28" s="39">
        <f t="shared" si="2"/>
        <v>0</v>
      </c>
      <c r="H28" s="38">
        <f>'5 - Revised Eligible Capital'!H28-'2 - Approved Eligible Capital'!H28</f>
        <v>0</v>
      </c>
      <c r="I28" s="38">
        <f>'5 - Revised Eligible Capital'!I28-'2 - Approved Eligible Capital'!I28</f>
        <v>0</v>
      </c>
      <c r="J28" s="38">
        <f>'5 - Revised Eligible Capital'!J28-'2 - Approved Eligible Capital'!J28</f>
        <v>0</v>
      </c>
      <c r="K28" s="38">
        <f>'5 - Revised Eligible Capital'!K28-'2 - Approved Eligible Capital'!K28</f>
        <v>0</v>
      </c>
      <c r="L28" s="39">
        <f t="shared" si="3"/>
        <v>0</v>
      </c>
      <c r="M28" s="38">
        <f>'5 - Revised Eligible Capital'!M28-'2 - Approved Eligible Capital'!M28</f>
        <v>0</v>
      </c>
      <c r="N28" s="38">
        <f>'5 - Revised Eligible Capital'!N28-'2 - Approved Eligible Capital'!N28</f>
        <v>0</v>
      </c>
      <c r="O28" s="38">
        <f>'5 - Revised Eligible Capital'!O28-'2 - Approved Eligible Capital'!O28</f>
        <v>0</v>
      </c>
      <c r="P28" s="38">
        <f>'5 - Revised Eligible Capital'!P28-'2 - Approved Eligible Capital'!P28</f>
        <v>0</v>
      </c>
      <c r="Q28" s="39">
        <f t="shared" si="4"/>
        <v>0</v>
      </c>
      <c r="R28" s="38">
        <f>'5 - Revised Eligible Capital'!R28-'2 - Approved Eligible Capital'!R28</f>
        <v>0</v>
      </c>
      <c r="S28" s="38">
        <f>'5 - Revised Eligible Capital'!S28-'2 - Approved Eligible Capital'!S28</f>
        <v>0</v>
      </c>
      <c r="T28" s="38">
        <f>'5 - Revised Eligible Capital'!T28-'2 - Approved Eligible Capital'!T28</f>
        <v>0</v>
      </c>
      <c r="U28" s="38">
        <f>'5 - Revised Eligible Capital'!U28-'2 - Approved Eligible Capital'!U28</f>
        <v>0</v>
      </c>
      <c r="V28" s="39">
        <f t="shared" si="5"/>
        <v>0</v>
      </c>
      <c r="W28" s="40"/>
      <c r="X28" s="41">
        <f t="shared" si="0"/>
        <v>0</v>
      </c>
      <c r="Y28" s="42"/>
      <c r="Z28" s="43">
        <f t="shared" si="1"/>
        <v>0</v>
      </c>
      <c r="AA28" s="42"/>
      <c r="AB28" s="42"/>
      <c r="AC28" s="42"/>
    </row>
    <row r="29" spans="1:29" x14ac:dyDescent="0.25">
      <c r="A29" s="1" t="s">
        <v>68</v>
      </c>
      <c r="C29" s="38">
        <f>'5 - Revised Eligible Capital'!C29-'2 - Approved Eligible Capital'!C29</f>
        <v>0</v>
      </c>
      <c r="D29" s="38">
        <f>'5 - Revised Eligible Capital'!D29-'2 - Approved Eligible Capital'!D29</f>
        <v>0</v>
      </c>
      <c r="E29" s="38">
        <f>'5 - Revised Eligible Capital'!E29-'2 - Approved Eligible Capital'!E29</f>
        <v>0</v>
      </c>
      <c r="F29" s="38">
        <f>'5 - Revised Eligible Capital'!F29-'2 - Approved Eligible Capital'!F29</f>
        <v>0</v>
      </c>
      <c r="G29" s="39">
        <f t="shared" si="2"/>
        <v>0</v>
      </c>
      <c r="H29" s="38">
        <f>'5 - Revised Eligible Capital'!H29-'2 - Approved Eligible Capital'!H29</f>
        <v>0</v>
      </c>
      <c r="I29" s="38">
        <f>'5 - Revised Eligible Capital'!I29-'2 - Approved Eligible Capital'!I29</f>
        <v>0</v>
      </c>
      <c r="J29" s="38">
        <f>'5 - Revised Eligible Capital'!J29-'2 - Approved Eligible Capital'!J29</f>
        <v>0</v>
      </c>
      <c r="K29" s="38">
        <f>'5 - Revised Eligible Capital'!K29-'2 - Approved Eligible Capital'!K29</f>
        <v>0</v>
      </c>
      <c r="L29" s="39">
        <f t="shared" si="3"/>
        <v>0</v>
      </c>
      <c r="M29" s="38">
        <f>'5 - Revised Eligible Capital'!M29-'2 - Approved Eligible Capital'!M29</f>
        <v>0</v>
      </c>
      <c r="N29" s="38">
        <f>'5 - Revised Eligible Capital'!N29-'2 - Approved Eligible Capital'!N29</f>
        <v>0</v>
      </c>
      <c r="O29" s="38">
        <f>'5 - Revised Eligible Capital'!O29-'2 - Approved Eligible Capital'!O29</f>
        <v>0</v>
      </c>
      <c r="P29" s="38">
        <f>'5 - Revised Eligible Capital'!P29-'2 - Approved Eligible Capital'!P29</f>
        <v>0</v>
      </c>
      <c r="Q29" s="39">
        <f t="shared" si="4"/>
        <v>0</v>
      </c>
      <c r="R29" s="38">
        <f>'5 - Revised Eligible Capital'!R29-'2 - Approved Eligible Capital'!R29</f>
        <v>0</v>
      </c>
      <c r="S29" s="38">
        <f>'5 - Revised Eligible Capital'!S29-'2 - Approved Eligible Capital'!S29</f>
        <v>0</v>
      </c>
      <c r="T29" s="38">
        <f>'5 - Revised Eligible Capital'!T29-'2 - Approved Eligible Capital'!T29</f>
        <v>0</v>
      </c>
      <c r="U29" s="38">
        <f>'5 - Revised Eligible Capital'!U29-'2 - Approved Eligible Capital'!U29</f>
        <v>0</v>
      </c>
      <c r="V29" s="39">
        <f t="shared" si="5"/>
        <v>0</v>
      </c>
      <c r="W29" s="40"/>
      <c r="X29" s="41">
        <f t="shared" si="0"/>
        <v>0</v>
      </c>
      <c r="Y29" s="42"/>
      <c r="Z29" s="43">
        <f t="shared" si="1"/>
        <v>0</v>
      </c>
      <c r="AA29" s="42"/>
      <c r="AB29" s="42"/>
      <c r="AC29" s="42"/>
    </row>
    <row r="30" spans="1:29" x14ac:dyDescent="0.25">
      <c r="A30" s="1" t="s">
        <v>25</v>
      </c>
      <c r="C30" s="38">
        <f>'5 - Revised Eligible Capital'!C30-'2 - Approved Eligible Capital'!C30</f>
        <v>0</v>
      </c>
      <c r="D30" s="38">
        <f>'5 - Revised Eligible Capital'!D30-'2 - Approved Eligible Capital'!D30</f>
        <v>0</v>
      </c>
      <c r="E30" s="38">
        <f>'5 - Revised Eligible Capital'!E30-'2 - Approved Eligible Capital'!E30</f>
        <v>0</v>
      </c>
      <c r="F30" s="38">
        <f>'5 - Revised Eligible Capital'!F30-'2 - Approved Eligible Capital'!F30</f>
        <v>0</v>
      </c>
      <c r="G30" s="39">
        <f t="shared" si="2"/>
        <v>0</v>
      </c>
      <c r="H30" s="38">
        <f>'5 - Revised Eligible Capital'!H30-'2 - Approved Eligible Capital'!H30</f>
        <v>0</v>
      </c>
      <c r="I30" s="38">
        <f>'5 - Revised Eligible Capital'!I30-'2 - Approved Eligible Capital'!I30</f>
        <v>0</v>
      </c>
      <c r="J30" s="38">
        <f>'5 - Revised Eligible Capital'!J30-'2 - Approved Eligible Capital'!J30</f>
        <v>0</v>
      </c>
      <c r="K30" s="38">
        <f>'5 - Revised Eligible Capital'!K30-'2 - Approved Eligible Capital'!K30</f>
        <v>0</v>
      </c>
      <c r="L30" s="39">
        <f t="shared" si="3"/>
        <v>0</v>
      </c>
      <c r="M30" s="38">
        <f>'5 - Revised Eligible Capital'!M30-'2 - Approved Eligible Capital'!M30</f>
        <v>0</v>
      </c>
      <c r="N30" s="38">
        <f>'5 - Revised Eligible Capital'!N30-'2 - Approved Eligible Capital'!N30</f>
        <v>0</v>
      </c>
      <c r="O30" s="38">
        <f>'5 - Revised Eligible Capital'!O30-'2 - Approved Eligible Capital'!O30</f>
        <v>0</v>
      </c>
      <c r="P30" s="38">
        <f>'5 - Revised Eligible Capital'!P30-'2 - Approved Eligible Capital'!P30</f>
        <v>0</v>
      </c>
      <c r="Q30" s="39">
        <f t="shared" si="4"/>
        <v>0</v>
      </c>
      <c r="R30" s="38">
        <f>'5 - Revised Eligible Capital'!R30-'2 - Approved Eligible Capital'!R30</f>
        <v>0</v>
      </c>
      <c r="S30" s="38">
        <f>'5 - Revised Eligible Capital'!S30-'2 - Approved Eligible Capital'!S30</f>
        <v>0</v>
      </c>
      <c r="T30" s="38">
        <f>'5 - Revised Eligible Capital'!T30-'2 - Approved Eligible Capital'!T30</f>
        <v>0</v>
      </c>
      <c r="U30" s="38">
        <f>'5 - Revised Eligible Capital'!U30-'2 - Approved Eligible Capital'!U30</f>
        <v>0</v>
      </c>
      <c r="V30" s="39">
        <f t="shared" si="5"/>
        <v>0</v>
      </c>
      <c r="W30" s="40"/>
      <c r="X30" s="41">
        <f t="shared" si="0"/>
        <v>0</v>
      </c>
      <c r="Y30" s="42"/>
      <c r="Z30" s="43">
        <f t="shared" si="1"/>
        <v>0</v>
      </c>
      <c r="AA30" s="42"/>
      <c r="AB30" s="42"/>
      <c r="AC30" s="42"/>
    </row>
    <row r="31" spans="1:29" x14ac:dyDescent="0.25">
      <c r="A31" s="1" t="s">
        <v>71</v>
      </c>
      <c r="C31" s="38">
        <f>'5 - Revised Eligible Capital'!C31-'2 - Approved Eligible Capital'!C31</f>
        <v>0</v>
      </c>
      <c r="D31" s="38">
        <f>'5 - Revised Eligible Capital'!D31-'2 - Approved Eligible Capital'!D31</f>
        <v>0</v>
      </c>
      <c r="E31" s="38">
        <f>'5 - Revised Eligible Capital'!E31-'2 - Approved Eligible Capital'!E31</f>
        <v>0</v>
      </c>
      <c r="F31" s="38">
        <f>'5 - Revised Eligible Capital'!F31-'2 - Approved Eligible Capital'!F31</f>
        <v>0</v>
      </c>
      <c r="G31" s="39">
        <f t="shared" si="2"/>
        <v>0</v>
      </c>
      <c r="H31" s="38">
        <f>'5 - Revised Eligible Capital'!H31-'2 - Approved Eligible Capital'!H31</f>
        <v>0</v>
      </c>
      <c r="I31" s="38">
        <f>'5 - Revised Eligible Capital'!I31-'2 - Approved Eligible Capital'!I31</f>
        <v>0</v>
      </c>
      <c r="J31" s="38">
        <f>'5 - Revised Eligible Capital'!J31-'2 - Approved Eligible Capital'!J31</f>
        <v>0</v>
      </c>
      <c r="K31" s="38">
        <f>'5 - Revised Eligible Capital'!K31-'2 - Approved Eligible Capital'!K31</f>
        <v>0</v>
      </c>
      <c r="L31" s="39">
        <f t="shared" si="3"/>
        <v>0</v>
      </c>
      <c r="M31" s="38">
        <f>'5 - Revised Eligible Capital'!M31-'2 - Approved Eligible Capital'!M31</f>
        <v>0</v>
      </c>
      <c r="N31" s="38">
        <f>'5 - Revised Eligible Capital'!N31-'2 - Approved Eligible Capital'!N31</f>
        <v>0</v>
      </c>
      <c r="O31" s="38">
        <f>'5 - Revised Eligible Capital'!O31-'2 - Approved Eligible Capital'!O31</f>
        <v>0</v>
      </c>
      <c r="P31" s="38">
        <f>'5 - Revised Eligible Capital'!P31-'2 - Approved Eligible Capital'!P31</f>
        <v>0</v>
      </c>
      <c r="Q31" s="39">
        <f t="shared" si="4"/>
        <v>0</v>
      </c>
      <c r="R31" s="38">
        <f>'5 - Revised Eligible Capital'!R31-'2 - Approved Eligible Capital'!R31</f>
        <v>0</v>
      </c>
      <c r="S31" s="38">
        <f>'5 - Revised Eligible Capital'!S31-'2 - Approved Eligible Capital'!S31</f>
        <v>0</v>
      </c>
      <c r="T31" s="38">
        <f>'5 - Revised Eligible Capital'!T31-'2 - Approved Eligible Capital'!T31</f>
        <v>0</v>
      </c>
      <c r="U31" s="38">
        <f>'5 - Revised Eligible Capital'!U31-'2 - Approved Eligible Capital'!U31</f>
        <v>0</v>
      </c>
      <c r="V31" s="39">
        <f t="shared" si="5"/>
        <v>0</v>
      </c>
      <c r="W31" s="40"/>
      <c r="X31" s="41">
        <f t="shared" si="0"/>
        <v>0</v>
      </c>
      <c r="Y31" s="42"/>
      <c r="Z31" s="43">
        <f t="shared" si="1"/>
        <v>0</v>
      </c>
      <c r="AA31" s="42"/>
      <c r="AB31" s="42"/>
      <c r="AC31" s="42"/>
    </row>
    <row r="32" spans="1:29" x14ac:dyDescent="0.25">
      <c r="A32" s="1" t="s">
        <v>69</v>
      </c>
      <c r="C32" s="38">
        <f>'5 - Revised Eligible Capital'!C32-'2 - Approved Eligible Capital'!C32</f>
        <v>0</v>
      </c>
      <c r="D32" s="38">
        <f>'5 - Revised Eligible Capital'!D32-'2 - Approved Eligible Capital'!D32</f>
        <v>0</v>
      </c>
      <c r="E32" s="38">
        <f>'5 - Revised Eligible Capital'!E32-'2 - Approved Eligible Capital'!E32</f>
        <v>0</v>
      </c>
      <c r="F32" s="38">
        <f>'5 - Revised Eligible Capital'!F32-'2 - Approved Eligible Capital'!F32</f>
        <v>0</v>
      </c>
      <c r="G32" s="39">
        <f t="shared" si="2"/>
        <v>0</v>
      </c>
      <c r="H32" s="38">
        <f>'5 - Revised Eligible Capital'!H32-'2 - Approved Eligible Capital'!H32</f>
        <v>0</v>
      </c>
      <c r="I32" s="38">
        <f>'5 - Revised Eligible Capital'!I32-'2 - Approved Eligible Capital'!I32</f>
        <v>0</v>
      </c>
      <c r="J32" s="38">
        <f>'5 - Revised Eligible Capital'!J32-'2 - Approved Eligible Capital'!J32</f>
        <v>0</v>
      </c>
      <c r="K32" s="38">
        <f>'5 - Revised Eligible Capital'!K32-'2 - Approved Eligible Capital'!K32</f>
        <v>0</v>
      </c>
      <c r="L32" s="39">
        <f t="shared" si="3"/>
        <v>0</v>
      </c>
      <c r="M32" s="38">
        <f>'5 - Revised Eligible Capital'!M32-'2 - Approved Eligible Capital'!M32</f>
        <v>0</v>
      </c>
      <c r="N32" s="38">
        <f>'5 - Revised Eligible Capital'!N32-'2 - Approved Eligible Capital'!N32</f>
        <v>0</v>
      </c>
      <c r="O32" s="38">
        <f>'5 - Revised Eligible Capital'!O32-'2 - Approved Eligible Capital'!O32</f>
        <v>0</v>
      </c>
      <c r="P32" s="38">
        <f>'5 - Revised Eligible Capital'!P32-'2 - Approved Eligible Capital'!P32</f>
        <v>0</v>
      </c>
      <c r="Q32" s="39">
        <f t="shared" si="4"/>
        <v>0</v>
      </c>
      <c r="R32" s="38">
        <f>'5 - Revised Eligible Capital'!R32-'2 - Approved Eligible Capital'!R32</f>
        <v>0</v>
      </c>
      <c r="S32" s="38">
        <f>'5 - Revised Eligible Capital'!S32-'2 - Approved Eligible Capital'!S32</f>
        <v>0</v>
      </c>
      <c r="T32" s="38">
        <f>'5 - Revised Eligible Capital'!T32-'2 - Approved Eligible Capital'!T32</f>
        <v>0</v>
      </c>
      <c r="U32" s="38">
        <f>'5 - Revised Eligible Capital'!U32-'2 - Approved Eligible Capital'!U32</f>
        <v>0</v>
      </c>
      <c r="V32" s="39">
        <f t="shared" si="5"/>
        <v>0</v>
      </c>
      <c r="W32" s="40"/>
      <c r="X32" s="41">
        <f t="shared" si="0"/>
        <v>0</v>
      </c>
      <c r="Y32" s="42"/>
      <c r="Z32" s="43">
        <f t="shared" si="1"/>
        <v>0</v>
      </c>
      <c r="AA32" s="42"/>
      <c r="AB32" s="42"/>
      <c r="AC32" s="42"/>
    </row>
    <row r="33" spans="1:29" x14ac:dyDescent="0.25">
      <c r="A33" s="1" t="s">
        <v>70</v>
      </c>
      <c r="C33" s="38">
        <f>'5 - Revised Eligible Capital'!C33-'2 - Approved Eligible Capital'!C33</f>
        <v>0</v>
      </c>
      <c r="D33" s="38">
        <f>'5 - Revised Eligible Capital'!D33-'2 - Approved Eligible Capital'!D33</f>
        <v>0</v>
      </c>
      <c r="E33" s="38">
        <f>'5 - Revised Eligible Capital'!E33-'2 - Approved Eligible Capital'!E33</f>
        <v>0</v>
      </c>
      <c r="F33" s="38">
        <f>'5 - Revised Eligible Capital'!F33-'2 - Approved Eligible Capital'!F33</f>
        <v>0</v>
      </c>
      <c r="G33" s="39">
        <f t="shared" si="2"/>
        <v>0</v>
      </c>
      <c r="H33" s="38">
        <f>'5 - Revised Eligible Capital'!H33-'2 - Approved Eligible Capital'!H33</f>
        <v>0</v>
      </c>
      <c r="I33" s="38">
        <f>'5 - Revised Eligible Capital'!I33-'2 - Approved Eligible Capital'!I33</f>
        <v>0</v>
      </c>
      <c r="J33" s="38">
        <f>'5 - Revised Eligible Capital'!J33-'2 - Approved Eligible Capital'!J33</f>
        <v>0</v>
      </c>
      <c r="K33" s="38">
        <f>'5 - Revised Eligible Capital'!K33-'2 - Approved Eligible Capital'!K33</f>
        <v>0</v>
      </c>
      <c r="L33" s="39">
        <f t="shared" si="3"/>
        <v>0</v>
      </c>
      <c r="M33" s="38">
        <f>'5 - Revised Eligible Capital'!M33-'2 - Approved Eligible Capital'!M33</f>
        <v>0</v>
      </c>
      <c r="N33" s="38">
        <f>'5 - Revised Eligible Capital'!N33-'2 - Approved Eligible Capital'!N33</f>
        <v>0</v>
      </c>
      <c r="O33" s="38">
        <f>'5 - Revised Eligible Capital'!O33-'2 - Approved Eligible Capital'!O33</f>
        <v>0</v>
      </c>
      <c r="P33" s="38">
        <f>'5 - Revised Eligible Capital'!P33-'2 - Approved Eligible Capital'!P33</f>
        <v>0</v>
      </c>
      <c r="Q33" s="39">
        <f t="shared" si="4"/>
        <v>0</v>
      </c>
      <c r="R33" s="38">
        <f>'5 - Revised Eligible Capital'!R33-'2 - Approved Eligible Capital'!R33</f>
        <v>0</v>
      </c>
      <c r="S33" s="38">
        <f>'5 - Revised Eligible Capital'!S33-'2 - Approved Eligible Capital'!S33</f>
        <v>0</v>
      </c>
      <c r="T33" s="38">
        <f>'5 - Revised Eligible Capital'!T33-'2 - Approved Eligible Capital'!T33</f>
        <v>0</v>
      </c>
      <c r="U33" s="38">
        <f>'5 - Revised Eligible Capital'!U33-'2 - Approved Eligible Capital'!U33</f>
        <v>0</v>
      </c>
      <c r="V33" s="39">
        <f t="shared" si="5"/>
        <v>0</v>
      </c>
      <c r="W33" s="40"/>
      <c r="X33" s="41">
        <f t="shared" si="0"/>
        <v>0</v>
      </c>
      <c r="Y33" s="42"/>
      <c r="Z33" s="43">
        <f t="shared" si="1"/>
        <v>0</v>
      </c>
      <c r="AA33" s="42"/>
      <c r="AB33" s="42"/>
      <c r="AC33" s="42"/>
    </row>
    <row r="34" spans="1:29" ht="6.75" customHeight="1" thickBot="1" x14ac:dyDescent="0.3">
      <c r="C34" s="38"/>
      <c r="D34" s="38"/>
      <c r="E34" s="38"/>
      <c r="F34" s="38"/>
      <c r="G34" s="39"/>
      <c r="H34" s="38"/>
      <c r="I34" s="38"/>
      <c r="J34" s="38"/>
      <c r="K34" s="38"/>
      <c r="L34" s="39"/>
      <c r="M34" s="38"/>
      <c r="N34" s="38"/>
      <c r="O34" s="38"/>
      <c r="P34" s="38"/>
      <c r="Q34" s="39"/>
      <c r="R34" s="38"/>
      <c r="S34" s="38"/>
      <c r="T34" s="38"/>
      <c r="U34" s="38"/>
      <c r="V34" s="39"/>
      <c r="W34" s="40"/>
      <c r="X34" s="41"/>
      <c r="Y34" s="42"/>
      <c r="Z34" s="44"/>
      <c r="AA34" s="42"/>
      <c r="AB34" s="42"/>
      <c r="AC34" s="42"/>
    </row>
    <row r="35" spans="1:29" ht="15.75" thickBot="1" x14ac:dyDescent="0.3">
      <c r="A35" s="45" t="s">
        <v>27</v>
      </c>
      <c r="B35" s="46"/>
      <c r="C35" s="47">
        <f>SUM(C24:C34)</f>
        <v>0</v>
      </c>
      <c r="D35" s="47">
        <f>SUM(D24:D33)</f>
        <v>0</v>
      </c>
      <c r="E35" s="47">
        <f>SUM(E24:E33)</f>
        <v>0</v>
      </c>
      <c r="F35" s="47">
        <f>SUM(F24:F33)</f>
        <v>0</v>
      </c>
      <c r="G35" s="48">
        <f>SUM(G24:G33)</f>
        <v>0</v>
      </c>
      <c r="H35" s="47">
        <f>SUM(H24:H34)</f>
        <v>0</v>
      </c>
      <c r="I35" s="47">
        <f>SUM(I24:I33)</f>
        <v>0</v>
      </c>
      <c r="J35" s="47">
        <f>SUM(J24:J33)</f>
        <v>0</v>
      </c>
      <c r="K35" s="47">
        <f>SUM(K24:K33)</f>
        <v>0</v>
      </c>
      <c r="L35" s="48">
        <f>SUM(L24:L33)</f>
        <v>0</v>
      </c>
      <c r="M35" s="47">
        <f>SUM(M24:M34)</f>
        <v>0</v>
      </c>
      <c r="N35" s="47">
        <f>SUM(N24:N33)</f>
        <v>0</v>
      </c>
      <c r="O35" s="47">
        <f>SUM(O24:O33)</f>
        <v>0</v>
      </c>
      <c r="P35" s="47">
        <f>SUM(P24:P33)</f>
        <v>0</v>
      </c>
      <c r="Q35" s="48">
        <f>SUM(Q24:Q33)</f>
        <v>0</v>
      </c>
      <c r="R35" s="47">
        <f>SUM(R24:R34)</f>
        <v>0</v>
      </c>
      <c r="S35" s="47">
        <f>SUM(S24:S33)</f>
        <v>0</v>
      </c>
      <c r="T35" s="47">
        <f>SUM(T24:T33)</f>
        <v>0</v>
      </c>
      <c r="U35" s="47">
        <f>SUM(U24:U33)</f>
        <v>0</v>
      </c>
      <c r="V35" s="48">
        <f>SUM(V24:V33)</f>
        <v>0</v>
      </c>
      <c r="W35" s="49"/>
      <c r="X35" s="50">
        <f>SUM(X24:X33)</f>
        <v>0</v>
      </c>
      <c r="Y35" s="42"/>
      <c r="Z35" s="43">
        <f t="shared" si="1"/>
        <v>0</v>
      </c>
      <c r="AA35" s="42"/>
      <c r="AB35" s="42"/>
      <c r="AC35" s="42"/>
    </row>
    <row r="36" spans="1:29" x14ac:dyDescent="0.2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AD119"/>
  <sheetViews>
    <sheetView workbookViewId="0">
      <pane xSplit="2" ySplit="22" topLeftCell="O23" activePane="bottomRight" state="frozen"/>
      <selection pane="topRight" activeCell="C1" sqref="C1"/>
      <selection pane="bottomLeft" activeCell="A23" sqref="A23"/>
      <selection pane="bottomRight" activeCell="X56" sqref="X56"/>
    </sheetView>
  </sheetViews>
  <sheetFormatPr defaultRowHeight="15" outlineLevelRow="1" outlineLevelCol="1" x14ac:dyDescent="0.25"/>
  <cols>
    <col min="1" max="1" width="29.25" style="68" customWidth="1"/>
    <col min="2" max="2" width="1.25" style="68" customWidth="1"/>
    <col min="3" max="3" width="12.25" style="68" customWidth="1"/>
    <col min="4" max="4" width="9.25" style="68" customWidth="1"/>
    <col min="5" max="5" width="8.5" style="68" customWidth="1"/>
    <col min="6" max="10" width="9" style="68"/>
    <col min="11" max="11" width="9.875" style="68" customWidth="1"/>
    <col min="12" max="12" width="9.75" style="68" customWidth="1"/>
    <col min="13" max="22" width="9" style="68"/>
    <col min="23" max="23" width="1.125" style="68" customWidth="1"/>
    <col min="24" max="24" width="9.875" style="68" customWidth="1"/>
    <col min="25" max="25" width="1.25" style="68" customWidth="1"/>
    <col min="26" max="26" width="8" style="16" customWidth="1" outlineLevel="1"/>
    <col min="27" max="260" width="9" style="68"/>
    <col min="261" max="261" width="20.125" style="68" customWidth="1"/>
    <col min="262" max="516" width="9" style="68"/>
    <col min="517" max="517" width="20.125" style="68" customWidth="1"/>
    <col min="518" max="772" width="9" style="68"/>
    <col min="773" max="773" width="20.125" style="68" customWidth="1"/>
    <col min="774" max="1028" width="9" style="68"/>
    <col min="1029" max="1029" width="20.125" style="68" customWidth="1"/>
    <col min="1030" max="1284" width="9" style="68"/>
    <col min="1285" max="1285" width="20.125" style="68" customWidth="1"/>
    <col min="1286" max="1540" width="9" style="68"/>
    <col min="1541" max="1541" width="20.125" style="68" customWidth="1"/>
    <col min="1542" max="1796" width="9" style="68"/>
    <col min="1797" max="1797" width="20.125" style="68" customWidth="1"/>
    <col min="1798" max="2052" width="9" style="68"/>
    <col min="2053" max="2053" width="20.125" style="68" customWidth="1"/>
    <col min="2054" max="2308" width="9" style="68"/>
    <col min="2309" max="2309" width="20.125" style="68" customWidth="1"/>
    <col min="2310" max="2564" width="9" style="68"/>
    <col min="2565" max="2565" width="20.125" style="68" customWidth="1"/>
    <col min="2566" max="2820" width="9" style="68"/>
    <col min="2821" max="2821" width="20.125" style="68" customWidth="1"/>
    <col min="2822" max="3076" width="9" style="68"/>
    <col min="3077" max="3077" width="20.125" style="68" customWidth="1"/>
    <col min="3078" max="3332" width="9" style="68"/>
    <col min="3333" max="3333" width="20.125" style="68" customWidth="1"/>
    <col min="3334" max="3588" width="9" style="68"/>
    <col min="3589" max="3589" width="20.125" style="68" customWidth="1"/>
    <col min="3590" max="3844" width="9" style="68"/>
    <col min="3845" max="3845" width="20.125" style="68" customWidth="1"/>
    <col min="3846" max="4100" width="9" style="68"/>
    <col min="4101" max="4101" width="20.125" style="68" customWidth="1"/>
    <col min="4102" max="4356" width="9" style="68"/>
    <col min="4357" max="4357" width="20.125" style="68" customWidth="1"/>
    <col min="4358" max="4612" width="9" style="68"/>
    <col min="4613" max="4613" width="20.125" style="68" customWidth="1"/>
    <col min="4614" max="4868" width="9" style="68"/>
    <col min="4869" max="4869" width="20.125" style="68" customWidth="1"/>
    <col min="4870" max="5124" width="9" style="68"/>
    <col min="5125" max="5125" width="20.125" style="68" customWidth="1"/>
    <col min="5126" max="5380" width="9" style="68"/>
    <col min="5381" max="5381" width="20.125" style="68" customWidth="1"/>
    <col min="5382" max="5636" width="9" style="68"/>
    <col min="5637" max="5637" width="20.125" style="68" customWidth="1"/>
    <col min="5638" max="5892" width="9" style="68"/>
    <col min="5893" max="5893" width="20.125" style="68" customWidth="1"/>
    <col min="5894" max="6148" width="9" style="68"/>
    <col min="6149" max="6149" width="20.125" style="68" customWidth="1"/>
    <col min="6150" max="6404" width="9" style="68"/>
    <col min="6405" max="6405" width="20.125" style="68" customWidth="1"/>
    <col min="6406" max="6660" width="9" style="68"/>
    <col min="6661" max="6661" width="20.125" style="68" customWidth="1"/>
    <col min="6662" max="6916" width="9" style="68"/>
    <col min="6917" max="6917" width="20.125" style="68" customWidth="1"/>
    <col min="6918" max="7172" width="9" style="68"/>
    <col min="7173" max="7173" width="20.125" style="68" customWidth="1"/>
    <col min="7174" max="7428" width="9" style="68"/>
    <col min="7429" max="7429" width="20.125" style="68" customWidth="1"/>
    <col min="7430" max="7684" width="9" style="68"/>
    <col min="7685" max="7685" width="20.125" style="68" customWidth="1"/>
    <col min="7686" max="7940" width="9" style="68"/>
    <col min="7941" max="7941" width="20.125" style="68" customWidth="1"/>
    <col min="7942" max="8196" width="9" style="68"/>
    <col min="8197" max="8197" width="20.125" style="68" customWidth="1"/>
    <col min="8198" max="8452" width="9" style="68"/>
    <col min="8453" max="8453" width="20.125" style="68" customWidth="1"/>
    <col min="8454" max="8708" width="9" style="68"/>
    <col min="8709" max="8709" width="20.125" style="68" customWidth="1"/>
    <col min="8710" max="8964" width="9" style="68"/>
    <col min="8965" max="8965" width="20.125" style="68" customWidth="1"/>
    <col min="8966" max="9220" width="9" style="68"/>
    <col min="9221" max="9221" width="20.125" style="68" customWidth="1"/>
    <col min="9222" max="9476" width="9" style="68"/>
    <col min="9477" max="9477" width="20.125" style="68" customWidth="1"/>
    <col min="9478" max="9732" width="9" style="68"/>
    <col min="9733" max="9733" width="20.125" style="68" customWidth="1"/>
    <col min="9734" max="9988" width="9" style="68"/>
    <col min="9989" max="9989" width="20.125" style="68" customWidth="1"/>
    <col min="9990" max="10244" width="9" style="68"/>
    <col min="10245" max="10245" width="20.125" style="68" customWidth="1"/>
    <col min="10246" max="10500" width="9" style="68"/>
    <col min="10501" max="10501" width="20.125" style="68" customWidth="1"/>
    <col min="10502" max="10756" width="9" style="68"/>
    <col min="10757" max="10757" width="20.125" style="68" customWidth="1"/>
    <col min="10758" max="11012" width="9" style="68"/>
    <col min="11013" max="11013" width="20.125" style="68" customWidth="1"/>
    <col min="11014" max="11268" width="9" style="68"/>
    <col min="11269" max="11269" width="20.125" style="68" customWidth="1"/>
    <col min="11270" max="11524" width="9" style="68"/>
    <col min="11525" max="11525" width="20.125" style="68" customWidth="1"/>
    <col min="11526" max="11780" width="9" style="68"/>
    <col min="11781" max="11781" width="20.125" style="68" customWidth="1"/>
    <col min="11782" max="12036" width="9" style="68"/>
    <col min="12037" max="12037" width="20.125" style="68" customWidth="1"/>
    <col min="12038" max="12292" width="9" style="68"/>
    <col min="12293" max="12293" width="20.125" style="68" customWidth="1"/>
    <col min="12294" max="12548" width="9" style="68"/>
    <col min="12549" max="12549" width="20.125" style="68" customWidth="1"/>
    <col min="12550" max="12804" width="9" style="68"/>
    <col min="12805" max="12805" width="20.125" style="68" customWidth="1"/>
    <col min="12806" max="13060" width="9" style="68"/>
    <col min="13061" max="13061" width="20.125" style="68" customWidth="1"/>
    <col min="13062" max="13316" width="9" style="68"/>
    <col min="13317" max="13317" width="20.125" style="68" customWidth="1"/>
    <col min="13318" max="13572" width="9" style="68"/>
    <col min="13573" max="13573" width="20.125" style="68" customWidth="1"/>
    <col min="13574" max="13828" width="9" style="68"/>
    <col min="13829" max="13829" width="20.125" style="68" customWidth="1"/>
    <col min="13830" max="14084" width="9" style="68"/>
    <col min="14085" max="14085" width="20.125" style="68" customWidth="1"/>
    <col min="14086" max="14340" width="9" style="68"/>
    <col min="14341" max="14341" width="20.125" style="68" customWidth="1"/>
    <col min="14342" max="14596" width="9" style="68"/>
    <col min="14597" max="14597" width="20.125" style="68" customWidth="1"/>
    <col min="14598" max="14852" width="9" style="68"/>
    <col min="14853" max="14853" width="20.125" style="68" customWidth="1"/>
    <col min="14854" max="15108" width="9" style="68"/>
    <col min="15109" max="15109" width="20.125" style="68" customWidth="1"/>
    <col min="15110" max="15364" width="9" style="68"/>
    <col min="15365" max="15365" width="20.125" style="68" customWidth="1"/>
    <col min="15366" max="15620" width="9" style="68"/>
    <col min="15621" max="15621" width="20.125" style="68" customWidth="1"/>
    <col min="15622" max="15876" width="9" style="68"/>
    <col min="15877" max="15877" width="20.125" style="68" customWidth="1"/>
    <col min="15878" max="16132" width="9" style="68"/>
    <col min="16133" max="16133" width="20.125" style="68" customWidth="1"/>
    <col min="16134" max="16384" width="9" style="68"/>
  </cols>
  <sheetData>
    <row r="1" spans="1:6" ht="7.5" customHeight="1" x14ac:dyDescent="0.25"/>
    <row r="2" spans="1:6" ht="18.75" x14ac:dyDescent="0.3">
      <c r="A2" s="69" t="str">
        <f>'1 - Approved Eligible Revenue'!A2</f>
        <v>Green Infrastructure (GI) Fund</v>
      </c>
      <c r="B2" s="70"/>
      <c r="C2" s="70"/>
      <c r="D2" s="70"/>
      <c r="E2" s="70"/>
    </row>
    <row r="3" spans="1:6" ht="9.75" customHeight="1" x14ac:dyDescent="0.25"/>
    <row r="4" spans="1:6" ht="19.5" customHeight="1" x14ac:dyDescent="0.25">
      <c r="A4" s="4" t="s">
        <v>128</v>
      </c>
    </row>
    <row r="5" spans="1:6" ht="15.75" customHeight="1" x14ac:dyDescent="0.25"/>
    <row r="6" spans="1:6" ht="18" x14ac:dyDescent="0.25">
      <c r="A6" s="72" t="str">
        <f>'2 - Approved Eligible Capital'!A6</f>
        <v>Delivery Organisation (Grantee):</v>
      </c>
      <c r="B6" s="73"/>
      <c r="C6" s="65">
        <f>'8 - Change Eligible Capital'!C6</f>
        <v>0</v>
      </c>
      <c r="D6" s="74"/>
      <c r="E6" s="74"/>
      <c r="F6" s="75"/>
    </row>
    <row r="7" spans="1:6" ht="6.75" customHeight="1" x14ac:dyDescent="0.25">
      <c r="A7" s="76"/>
      <c r="B7" s="76"/>
      <c r="C7" s="67"/>
      <c r="D7" s="76"/>
      <c r="E7" s="76"/>
    </row>
    <row r="8" spans="1:6" ht="18" x14ac:dyDescent="0.25">
      <c r="A8" s="77" t="s">
        <v>58</v>
      </c>
      <c r="B8" s="78"/>
      <c r="C8" s="65">
        <f>'8 - Change Eligible Capital'!C8</f>
        <v>0</v>
      </c>
      <c r="D8" s="79"/>
      <c r="E8" s="79"/>
      <c r="F8" s="80"/>
    </row>
    <row r="9" spans="1:6" ht="6" customHeight="1" x14ac:dyDescent="0.25">
      <c r="A9" s="77"/>
      <c r="B9" s="81"/>
      <c r="C9" s="67"/>
      <c r="D9" s="81"/>
      <c r="E9" s="81"/>
    </row>
    <row r="10" spans="1:6" ht="18" x14ac:dyDescent="0.25">
      <c r="A10" s="77" t="s">
        <v>59</v>
      </c>
      <c r="B10" s="78"/>
      <c r="C10" s="66" t="str">
        <f>'8 - Change Eligible Capital'!C10</f>
        <v>GIAPP -</v>
      </c>
      <c r="D10" s="78"/>
      <c r="E10" s="78"/>
    </row>
    <row r="11" spans="1:6" ht="6" customHeight="1" x14ac:dyDescent="0.25"/>
    <row r="12" spans="1:6" x14ac:dyDescent="0.25">
      <c r="A12" s="77" t="s">
        <v>1</v>
      </c>
      <c r="C12" s="18">
        <f>'8 - Change Eligible Capital'!C12</f>
        <v>42948</v>
      </c>
      <c r="D12" s="19"/>
    </row>
    <row r="13" spans="1:6" ht="5.25" customHeight="1" x14ac:dyDescent="0.25">
      <c r="C13" s="20"/>
    </row>
    <row r="14" spans="1:6" x14ac:dyDescent="0.25">
      <c r="A14" s="77" t="s">
        <v>2</v>
      </c>
      <c r="C14" s="18">
        <f>'8 - Change Eligible Capital'!C14</f>
        <v>43465</v>
      </c>
      <c r="D14" s="19"/>
    </row>
    <row r="15" spans="1:6" ht="7.5" customHeight="1" x14ac:dyDescent="0.25"/>
    <row r="16" spans="1:6" ht="15.75" x14ac:dyDescent="0.25">
      <c r="A16" s="82"/>
      <c r="B16" s="82"/>
      <c r="C16" s="82"/>
      <c r="D16" s="82"/>
      <c r="E16" s="82"/>
    </row>
    <row r="17" spans="1:30" ht="15.75" x14ac:dyDescent="0.25">
      <c r="A17" s="82"/>
      <c r="B17" s="82"/>
      <c r="C17" s="82"/>
      <c r="D17" s="82"/>
      <c r="E17" s="82"/>
    </row>
    <row r="18" spans="1:30" ht="15.75" x14ac:dyDescent="0.25">
      <c r="A18" s="82"/>
      <c r="B18" s="82"/>
      <c r="C18" s="82"/>
      <c r="D18" s="82"/>
      <c r="E18" s="82"/>
    </row>
    <row r="19" spans="1:30" x14ac:dyDescent="0.25">
      <c r="C19" s="83"/>
      <c r="D19" s="83"/>
      <c r="E19" s="83"/>
      <c r="F19" s="83"/>
      <c r="H19" s="83"/>
      <c r="I19" s="83"/>
      <c r="J19" s="83"/>
      <c r="K19" s="83"/>
      <c r="M19" s="83"/>
      <c r="N19" s="83"/>
      <c r="O19" s="83"/>
      <c r="P19" s="83"/>
      <c r="R19" s="83"/>
      <c r="S19" s="83"/>
      <c r="T19" s="83"/>
      <c r="U19" s="83"/>
    </row>
    <row r="20" spans="1:30" s="84" customFormat="1" x14ac:dyDescent="0.25">
      <c r="C20" s="31" t="s">
        <v>4</v>
      </c>
      <c r="D20" s="31" t="s">
        <v>5</v>
      </c>
      <c r="E20" s="31" t="s">
        <v>6</v>
      </c>
      <c r="F20" s="31" t="s">
        <v>7</v>
      </c>
      <c r="G20" s="85" t="s">
        <v>8</v>
      </c>
      <c r="H20" s="31" t="s">
        <v>4</v>
      </c>
      <c r="I20" s="31" t="s">
        <v>5</v>
      </c>
      <c r="J20" s="31" t="s">
        <v>6</v>
      </c>
      <c r="K20" s="31" t="s">
        <v>7</v>
      </c>
      <c r="L20" s="85" t="s">
        <v>8</v>
      </c>
      <c r="M20" s="31" t="s">
        <v>4</v>
      </c>
      <c r="N20" s="31" t="s">
        <v>5</v>
      </c>
      <c r="O20" s="31" t="s">
        <v>6</v>
      </c>
      <c r="P20" s="31" t="s">
        <v>7</v>
      </c>
      <c r="Q20" s="85" t="s">
        <v>8</v>
      </c>
      <c r="R20" s="31" t="s">
        <v>4</v>
      </c>
      <c r="S20" s="31" t="s">
        <v>5</v>
      </c>
      <c r="T20" s="31" t="s">
        <v>6</v>
      </c>
      <c r="U20" s="31" t="s">
        <v>7</v>
      </c>
      <c r="V20" s="85" t="s">
        <v>8</v>
      </c>
      <c r="W20" s="31"/>
      <c r="X20" s="86" t="s">
        <v>9</v>
      </c>
      <c r="Z20" s="112"/>
    </row>
    <row r="21" spans="1:30" s="84" customFormat="1" x14ac:dyDescent="0.25">
      <c r="C21" s="31" t="s">
        <v>10</v>
      </c>
      <c r="D21" s="31" t="s">
        <v>11</v>
      </c>
      <c r="E21" s="31" t="s">
        <v>12</v>
      </c>
      <c r="F21" s="31" t="s">
        <v>13</v>
      </c>
      <c r="G21" s="30" t="s">
        <v>14</v>
      </c>
      <c r="H21" s="31" t="s">
        <v>10</v>
      </c>
      <c r="I21" s="31" t="s">
        <v>11</v>
      </c>
      <c r="J21" s="31" t="s">
        <v>12</v>
      </c>
      <c r="K21" s="31" t="s">
        <v>13</v>
      </c>
      <c r="L21" s="30" t="s">
        <v>15</v>
      </c>
      <c r="M21" s="31" t="s">
        <v>10</v>
      </c>
      <c r="N21" s="31" t="s">
        <v>11</v>
      </c>
      <c r="O21" s="31" t="s">
        <v>12</v>
      </c>
      <c r="P21" s="31" t="s">
        <v>13</v>
      </c>
      <c r="Q21" s="30" t="s">
        <v>16</v>
      </c>
      <c r="R21" s="31" t="s">
        <v>10</v>
      </c>
      <c r="S21" s="31" t="s">
        <v>11</v>
      </c>
      <c r="T21" s="31" t="s">
        <v>12</v>
      </c>
      <c r="U21" s="31" t="s">
        <v>13</v>
      </c>
      <c r="V21" s="30" t="s">
        <v>17</v>
      </c>
      <c r="W21" s="31"/>
      <c r="X21" s="87" t="s">
        <v>8</v>
      </c>
      <c r="Z21" s="112"/>
    </row>
    <row r="22" spans="1:30" s="84" customFormat="1" x14ac:dyDescent="0.25">
      <c r="A22" s="88" t="s">
        <v>24</v>
      </c>
      <c r="C22" s="89" t="s">
        <v>19</v>
      </c>
      <c r="D22" s="89" t="s">
        <v>19</v>
      </c>
      <c r="E22" s="89" t="s">
        <v>19</v>
      </c>
      <c r="F22" s="89" t="s">
        <v>19</v>
      </c>
      <c r="G22" s="90" t="s">
        <v>19</v>
      </c>
      <c r="H22" s="89" t="s">
        <v>19</v>
      </c>
      <c r="I22" s="89" t="s">
        <v>19</v>
      </c>
      <c r="J22" s="89" t="s">
        <v>19</v>
      </c>
      <c r="K22" s="89" t="s">
        <v>19</v>
      </c>
      <c r="L22" s="90" t="s">
        <v>19</v>
      </c>
      <c r="M22" s="89" t="s">
        <v>19</v>
      </c>
      <c r="N22" s="89" t="s">
        <v>19</v>
      </c>
      <c r="O22" s="89" t="s">
        <v>19</v>
      </c>
      <c r="P22" s="89" t="s">
        <v>19</v>
      </c>
      <c r="Q22" s="90" t="s">
        <v>19</v>
      </c>
      <c r="R22" s="89" t="s">
        <v>19</v>
      </c>
      <c r="S22" s="89" t="s">
        <v>19</v>
      </c>
      <c r="T22" s="89" t="s">
        <v>19</v>
      </c>
      <c r="U22" s="89" t="s">
        <v>19</v>
      </c>
      <c r="V22" s="90" t="s">
        <v>19</v>
      </c>
      <c r="W22" s="89"/>
      <c r="X22" s="91" t="s">
        <v>19</v>
      </c>
      <c r="Z22" s="113" t="s">
        <v>20</v>
      </c>
      <c r="AA22" s="113" t="s">
        <v>20</v>
      </c>
    </row>
    <row r="23" spans="1:30" s="84" customFormat="1" ht="6.75" customHeight="1" x14ac:dyDescent="0.25">
      <c r="C23" s="89"/>
      <c r="D23" s="89"/>
      <c r="E23" s="89"/>
      <c r="F23" s="89"/>
      <c r="G23" s="90"/>
      <c r="H23" s="89"/>
      <c r="I23" s="89"/>
      <c r="J23" s="89"/>
      <c r="K23" s="89"/>
      <c r="L23" s="90"/>
      <c r="M23" s="89"/>
      <c r="N23" s="89"/>
      <c r="O23" s="89"/>
      <c r="P23" s="89"/>
      <c r="Q23" s="90"/>
      <c r="R23" s="89"/>
      <c r="S23" s="89"/>
      <c r="T23" s="89"/>
      <c r="U23" s="89"/>
      <c r="V23" s="90"/>
      <c r="W23" s="89"/>
      <c r="X23" s="91"/>
      <c r="Z23" s="112"/>
      <c r="AA23" s="112"/>
    </row>
    <row r="24" spans="1:30" x14ac:dyDescent="0.25">
      <c r="A24" s="68" t="s">
        <v>28</v>
      </c>
      <c r="C24" s="38">
        <f>'7 - Change Eligible Revenue'!C28</f>
        <v>0</v>
      </c>
      <c r="D24" s="38">
        <f>'7 - Change Eligible Revenue'!D28</f>
        <v>0</v>
      </c>
      <c r="E24" s="38">
        <f>'7 - Change Eligible Revenue'!E28</f>
        <v>0</v>
      </c>
      <c r="F24" s="38">
        <f>'7 - Change Eligible Revenue'!F28</f>
        <v>0</v>
      </c>
      <c r="G24" s="39">
        <f>SUM(C24:F24)</f>
        <v>0</v>
      </c>
      <c r="H24" s="38">
        <f>'7 - Change Eligible Revenue'!H28</f>
        <v>0</v>
      </c>
      <c r="I24" s="38">
        <f>'7 - Change Eligible Revenue'!I28</f>
        <v>0</v>
      </c>
      <c r="J24" s="38">
        <f>'7 - Change Eligible Revenue'!J28</f>
        <v>0</v>
      </c>
      <c r="K24" s="38">
        <f>'7 - Change Eligible Revenue'!K28</f>
        <v>0</v>
      </c>
      <c r="L24" s="39">
        <f>SUM(H24:K24)</f>
        <v>0</v>
      </c>
      <c r="M24" s="38">
        <f>'7 - Change Eligible Revenue'!M28</f>
        <v>0</v>
      </c>
      <c r="N24" s="38">
        <f>'7 - Change Eligible Revenue'!N28</f>
        <v>0</v>
      </c>
      <c r="O24" s="38">
        <f>'7 - Change Eligible Revenue'!O28</f>
        <v>0</v>
      </c>
      <c r="P24" s="38">
        <f>'7 - Change Eligible Revenue'!P28</f>
        <v>0</v>
      </c>
      <c r="Q24" s="39">
        <f>SUM(M24:P24)</f>
        <v>0</v>
      </c>
      <c r="R24" s="38">
        <f>'7 - Change Eligible Revenue'!R28</f>
        <v>0</v>
      </c>
      <c r="S24" s="38">
        <f>'7 - Change Eligible Revenue'!S28</f>
        <v>0</v>
      </c>
      <c r="T24" s="38">
        <f>'7 - Change Eligible Revenue'!T28</f>
        <v>0</v>
      </c>
      <c r="U24" s="38">
        <f>'7 - Change Eligible Revenue'!U28</f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43">
        <f>'6 - Revised Summary'!X24-'3 - Approved Summary'!X24-X24</f>
        <v>0</v>
      </c>
      <c r="AB24" s="42"/>
      <c r="AC24" s="42"/>
      <c r="AD24" s="16"/>
    </row>
    <row r="25" spans="1:30" x14ac:dyDescent="0.25">
      <c r="A25" s="68" t="s">
        <v>29</v>
      </c>
      <c r="C25" s="38">
        <f>'7 - Change Eligible Revenue'!C45</f>
        <v>0</v>
      </c>
      <c r="D25" s="38">
        <f>'7 - Change Eligible Revenue'!D45</f>
        <v>0</v>
      </c>
      <c r="E25" s="38">
        <f>'7 - Change Eligible Revenue'!E45</f>
        <v>0</v>
      </c>
      <c r="F25" s="38">
        <f>'7 - Change Eligible Revenue'!F45</f>
        <v>0</v>
      </c>
      <c r="G25" s="39">
        <f>SUM(C25:F25)</f>
        <v>0</v>
      </c>
      <c r="H25" s="38">
        <f>'7 - Change Eligible Revenue'!H45</f>
        <v>0</v>
      </c>
      <c r="I25" s="38">
        <f>'7 - Change Eligible Revenue'!I45</f>
        <v>0</v>
      </c>
      <c r="J25" s="38">
        <f>'7 - Change Eligible Revenue'!J45</f>
        <v>0</v>
      </c>
      <c r="K25" s="38">
        <f>'7 - Change Eligible Revenue'!K45</f>
        <v>0</v>
      </c>
      <c r="L25" s="39">
        <f>SUM(H25:K25)</f>
        <v>0</v>
      </c>
      <c r="M25" s="38">
        <f>'7 - Change Eligible Revenue'!M45</f>
        <v>0</v>
      </c>
      <c r="N25" s="38">
        <f>'7 - Change Eligible Revenue'!N45</f>
        <v>0</v>
      </c>
      <c r="O25" s="38">
        <f>'7 - Change Eligible Revenue'!O45</f>
        <v>0</v>
      </c>
      <c r="P25" s="38">
        <f>'7 - Change Eligible Revenue'!P45</f>
        <v>0</v>
      </c>
      <c r="Q25" s="39">
        <f>SUM(M25:P25)</f>
        <v>0</v>
      </c>
      <c r="R25" s="38">
        <f>'7 - Change Eligible Revenue'!R45</f>
        <v>0</v>
      </c>
      <c r="S25" s="38">
        <f>'7 - Change Eligible Revenue'!S45</f>
        <v>0</v>
      </c>
      <c r="T25" s="38">
        <f>'7 - Change Eligible Revenue'!T45</f>
        <v>0</v>
      </c>
      <c r="U25" s="38">
        <f>'7 - Change Eligible Revenue'!U45</f>
        <v>0</v>
      </c>
      <c r="V25" s="39">
        <f>SUM(R25:U25)</f>
        <v>0</v>
      </c>
      <c r="W25" s="40"/>
      <c r="X25" s="41">
        <f t="shared" ref="X25:X26" si="0">+G25+L25+Q25+V25</f>
        <v>0</v>
      </c>
      <c r="Y25" s="42"/>
      <c r="Z25" s="43">
        <f t="shared" ref="Z25:Z28" si="1">X25-V25-Q25-L25-G25</f>
        <v>0</v>
      </c>
      <c r="AA25" s="43">
        <f>'6 - Revised Summary'!X25-'3 - Approved Summary'!X25-X25</f>
        <v>0</v>
      </c>
      <c r="AB25" s="42"/>
      <c r="AC25" s="42"/>
      <c r="AD25" s="16"/>
    </row>
    <row r="26" spans="1:30" x14ac:dyDescent="0.25">
      <c r="A26" s="68" t="s">
        <v>30</v>
      </c>
      <c r="C26" s="38">
        <f>'8 - Change Eligible Capital'!C35</f>
        <v>0</v>
      </c>
      <c r="D26" s="38">
        <f>'8 - Change Eligible Capital'!D35</f>
        <v>0</v>
      </c>
      <c r="E26" s="38">
        <f>'8 - Change Eligible Capital'!E35</f>
        <v>0</v>
      </c>
      <c r="F26" s="38">
        <f>'8 - Change Eligible Capital'!F35</f>
        <v>0</v>
      </c>
      <c r="G26" s="39">
        <f t="shared" ref="G26" si="2">SUM(C26:F26)</f>
        <v>0</v>
      </c>
      <c r="H26" s="38">
        <f>'8 - Change Eligible Capital'!H35</f>
        <v>0</v>
      </c>
      <c r="I26" s="38">
        <f>'8 - Change Eligible Capital'!I35</f>
        <v>0</v>
      </c>
      <c r="J26" s="38">
        <f>'8 - Change Eligible Capital'!J35</f>
        <v>0</v>
      </c>
      <c r="K26" s="38">
        <f>'8 - Change Eligible Capital'!K35</f>
        <v>0</v>
      </c>
      <c r="L26" s="39">
        <f t="shared" ref="L26" si="3">SUM(H26:K26)</f>
        <v>0</v>
      </c>
      <c r="M26" s="38">
        <f>'8 - Change Eligible Capital'!M35</f>
        <v>0</v>
      </c>
      <c r="N26" s="38">
        <f>'8 - Change Eligible Capital'!N35</f>
        <v>0</v>
      </c>
      <c r="O26" s="38">
        <f>'8 - Change Eligible Capital'!O35</f>
        <v>0</v>
      </c>
      <c r="P26" s="38">
        <f>'8 - Change Eligible Capital'!P35</f>
        <v>0</v>
      </c>
      <c r="Q26" s="39">
        <f t="shared" ref="Q26" si="4">SUM(M26:P26)</f>
        <v>0</v>
      </c>
      <c r="R26" s="38">
        <f>'8 - Change Eligible Capital'!R35</f>
        <v>0</v>
      </c>
      <c r="S26" s="38">
        <f>'8 - Change Eligible Capital'!S35</f>
        <v>0</v>
      </c>
      <c r="T26" s="38">
        <f>'8 - Change Eligible Capital'!T35</f>
        <v>0</v>
      </c>
      <c r="U26" s="38">
        <f>'8 - Change Eligible Capital'!U35</f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3">
        <f>'6 - Revised Summary'!X26-'3 - Approved Summary'!X26-X26</f>
        <v>0</v>
      </c>
      <c r="AB26" s="42"/>
      <c r="AC26" s="42"/>
      <c r="AD26" s="16"/>
    </row>
    <row r="27" spans="1:30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4"/>
      <c r="AB27" s="42"/>
      <c r="AC27" s="42"/>
      <c r="AD27" s="16"/>
    </row>
    <row r="28" spans="1:30" ht="15.75" thickBot="1" x14ac:dyDescent="0.3">
      <c r="A28" s="93" t="s">
        <v>31</v>
      </c>
      <c r="B28" s="94"/>
      <c r="C28" s="47">
        <f>SUM(C24:C27)</f>
        <v>0</v>
      </c>
      <c r="D28" s="47">
        <f>SUM(D24:D26)</f>
        <v>0</v>
      </c>
      <c r="E28" s="47">
        <f>SUM(E24:E26)</f>
        <v>0</v>
      </c>
      <c r="F28" s="47">
        <f>SUM(F24:F26)</f>
        <v>0</v>
      </c>
      <c r="G28" s="48">
        <f>SUM(G24:G26)</f>
        <v>0</v>
      </c>
      <c r="H28" s="47">
        <f>SUM(H24:H27)</f>
        <v>0</v>
      </c>
      <c r="I28" s="47">
        <f>SUM(I24:I26)</f>
        <v>0</v>
      </c>
      <c r="J28" s="47">
        <f>SUM(J24:J26)</f>
        <v>0</v>
      </c>
      <c r="K28" s="47">
        <f>SUM(K24:K26)</f>
        <v>0</v>
      </c>
      <c r="L28" s="48">
        <f>SUM(L24:L26)</f>
        <v>0</v>
      </c>
      <c r="M28" s="47">
        <f>SUM(M24:M27)</f>
        <v>0</v>
      </c>
      <c r="N28" s="47">
        <f>SUM(N24:N26)</f>
        <v>0</v>
      </c>
      <c r="O28" s="47">
        <f>SUM(O24:O26)</f>
        <v>0</v>
      </c>
      <c r="P28" s="47">
        <f>SUM(P24:P26)</f>
        <v>0</v>
      </c>
      <c r="Q28" s="48">
        <f>SUM(Q24:Q26)</f>
        <v>0</v>
      </c>
      <c r="R28" s="47">
        <f>SUM(R24:R27)</f>
        <v>0</v>
      </c>
      <c r="S28" s="47">
        <f>SUM(S24:S26)</f>
        <v>0</v>
      </c>
      <c r="T28" s="47">
        <f>SUM(T24:T26)</f>
        <v>0</v>
      </c>
      <c r="U28" s="47">
        <f>SUM(U24:U26)</f>
        <v>0</v>
      </c>
      <c r="V28" s="48">
        <f>SUM(V24:V26)</f>
        <v>0</v>
      </c>
      <c r="W28" s="49"/>
      <c r="X28" s="50">
        <f>SUM(X24:X26)</f>
        <v>0</v>
      </c>
      <c r="Y28" s="42"/>
      <c r="Z28" s="43">
        <f t="shared" si="1"/>
        <v>0</v>
      </c>
      <c r="AA28" s="43">
        <f>'6 - Revised Summary'!X28-'3 - Approved Summary'!X28-X28</f>
        <v>0</v>
      </c>
      <c r="AB28" s="42"/>
      <c r="AC28" s="42"/>
      <c r="AD28" s="16"/>
    </row>
    <row r="29" spans="1:30" outlineLevel="1" x14ac:dyDescent="0.25">
      <c r="A29" s="95" t="s">
        <v>20</v>
      </c>
      <c r="C29" s="43">
        <f>C28-'7 - Change Eligible Revenue'!C47-'8 - Change Eligible Capital'!C35</f>
        <v>0</v>
      </c>
      <c r="D29" s="43">
        <f>D28-'7 - Change Eligible Revenue'!D47-'8 - Change Eligible Capital'!D35</f>
        <v>0</v>
      </c>
      <c r="E29" s="43">
        <f>E28-'7 - Change Eligible Revenue'!E47-'8 - Change Eligible Capital'!E35</f>
        <v>0</v>
      </c>
      <c r="F29" s="43">
        <f>F28-'7 - Change Eligible Revenue'!F47-'8 - Change Eligible Capital'!F35</f>
        <v>0</v>
      </c>
      <c r="G29" s="43">
        <f>G28-'7 - Change Eligible Revenue'!G47-'8 - Change Eligible Capital'!G35</f>
        <v>0</v>
      </c>
      <c r="H29" s="43">
        <f>H28-'7 - Change Eligible Revenue'!H47-'8 - Change Eligible Capital'!H35</f>
        <v>0</v>
      </c>
      <c r="I29" s="43">
        <f>I28-'7 - Change Eligible Revenue'!I47-'8 - Change Eligible Capital'!I35</f>
        <v>0</v>
      </c>
      <c r="J29" s="43">
        <f>J28-'7 - Change Eligible Revenue'!J47-'8 - Change Eligible Capital'!J35</f>
        <v>0</v>
      </c>
      <c r="K29" s="43">
        <f>K28-'7 - Change Eligible Revenue'!K47-'8 - Change Eligible Capital'!K35</f>
        <v>0</v>
      </c>
      <c r="L29" s="43">
        <f>L28-'7 - Change Eligible Revenue'!L47-'8 - Change Eligible Capital'!L35</f>
        <v>0</v>
      </c>
      <c r="M29" s="43">
        <f>M28-'7 - Change Eligible Revenue'!M47-'8 - Change Eligible Capital'!M35</f>
        <v>0</v>
      </c>
      <c r="N29" s="43">
        <f>N28-'7 - Change Eligible Revenue'!N47-'8 - Change Eligible Capital'!N35</f>
        <v>0</v>
      </c>
      <c r="O29" s="43">
        <f>O28-'7 - Change Eligible Revenue'!O47-'8 - Change Eligible Capital'!O35</f>
        <v>0</v>
      </c>
      <c r="P29" s="43">
        <f>P28-'7 - Change Eligible Revenue'!P47-'8 - Change Eligible Capital'!P35</f>
        <v>0</v>
      </c>
      <c r="Q29" s="43">
        <f>Q28-'7 - Change Eligible Revenue'!Q47-'8 - Change Eligible Capital'!Q35</f>
        <v>0</v>
      </c>
      <c r="R29" s="43">
        <f>R28-'7 - Change Eligible Revenue'!R47-'8 - Change Eligible Capital'!R35</f>
        <v>0</v>
      </c>
      <c r="S29" s="43">
        <f>S28-'7 - Change Eligible Revenue'!S47-'8 - Change Eligible Capital'!S35</f>
        <v>0</v>
      </c>
      <c r="T29" s="43">
        <f>T28-'7 - Change Eligible Revenue'!T47-'8 - Change Eligible Capital'!T35</f>
        <v>0</v>
      </c>
      <c r="U29" s="43">
        <f>U28-'7 - Change Eligible Revenue'!U47-'8 - Change Eligible Capital'!U35</f>
        <v>0</v>
      </c>
      <c r="V29" s="43">
        <f>V28-'7 - Change Eligible Revenue'!V47-'8 - Change Eligible Capital'!V35</f>
        <v>0</v>
      </c>
      <c r="W29" s="42"/>
      <c r="X29" s="43">
        <f>X28-'7 - Change Eligible Revenue'!X47-'8 - Change Eligible Capital'!X35</f>
        <v>0</v>
      </c>
      <c r="Y29" s="42"/>
      <c r="Z29" s="42"/>
      <c r="AA29" s="42"/>
      <c r="AB29" s="42"/>
      <c r="AC29" s="92"/>
    </row>
    <row r="30" spans="1:30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42"/>
      <c r="AA30" s="92"/>
      <c r="AB30" s="92"/>
      <c r="AC30" s="92"/>
    </row>
    <row r="31" spans="1:30" x14ac:dyDescent="0.25">
      <c r="A31" s="96" t="s">
        <v>56</v>
      </c>
      <c r="C31" s="104">
        <v>0.15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42"/>
      <c r="AA31" s="92"/>
      <c r="AB31" s="92"/>
      <c r="AC31" s="92"/>
    </row>
    <row r="32" spans="1:30" ht="6" customHeight="1" x14ac:dyDescent="0.25">
      <c r="A32" s="96"/>
      <c r="C32" s="9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42"/>
      <c r="AA32" s="92"/>
      <c r="AB32" s="92"/>
      <c r="AC32" s="92"/>
    </row>
    <row r="33" spans="1:26" x14ac:dyDescent="0.25">
      <c r="A33" s="88" t="s">
        <v>24</v>
      </c>
      <c r="B33" s="84"/>
      <c r="C33" s="89" t="s">
        <v>19</v>
      </c>
      <c r="D33" s="89" t="s">
        <v>19</v>
      </c>
      <c r="E33" s="89" t="s">
        <v>19</v>
      </c>
      <c r="F33" s="89" t="s">
        <v>19</v>
      </c>
      <c r="G33" s="98" t="s">
        <v>19</v>
      </c>
      <c r="H33" s="89" t="s">
        <v>19</v>
      </c>
      <c r="I33" s="89" t="s">
        <v>19</v>
      </c>
      <c r="J33" s="89" t="s">
        <v>19</v>
      </c>
      <c r="K33" s="89" t="s">
        <v>19</v>
      </c>
      <c r="L33" s="98" t="s">
        <v>19</v>
      </c>
      <c r="M33" s="89" t="s">
        <v>19</v>
      </c>
      <c r="N33" s="89" t="s">
        <v>19</v>
      </c>
      <c r="O33" s="89" t="s">
        <v>19</v>
      </c>
      <c r="P33" s="89" t="s">
        <v>19</v>
      </c>
      <c r="Q33" s="98" t="s">
        <v>19</v>
      </c>
      <c r="R33" s="89" t="s">
        <v>19</v>
      </c>
      <c r="S33" s="89" t="s">
        <v>19</v>
      </c>
      <c r="T33" s="89" t="s">
        <v>19</v>
      </c>
      <c r="U33" s="89" t="s">
        <v>19</v>
      </c>
      <c r="V33" s="98" t="s">
        <v>19</v>
      </c>
      <c r="W33" s="89"/>
      <c r="X33" s="99" t="s">
        <v>19</v>
      </c>
    </row>
    <row r="34" spans="1:26" ht="5.25" customHeight="1" x14ac:dyDescent="0.25">
      <c r="A34" s="84"/>
      <c r="B34" s="84"/>
      <c r="C34" s="89"/>
      <c r="D34" s="89"/>
      <c r="E34" s="89"/>
      <c r="F34" s="89"/>
      <c r="G34" s="90"/>
      <c r="H34" s="89"/>
      <c r="I34" s="89"/>
      <c r="J34" s="89"/>
      <c r="K34" s="89"/>
      <c r="L34" s="90"/>
      <c r="M34" s="89"/>
      <c r="N34" s="89"/>
      <c r="O34" s="89"/>
      <c r="P34" s="89"/>
      <c r="Q34" s="90"/>
      <c r="R34" s="89"/>
      <c r="S34" s="89"/>
      <c r="T34" s="89"/>
      <c r="U34" s="89"/>
      <c r="V34" s="90"/>
      <c r="W34" s="89"/>
      <c r="X34" s="91"/>
    </row>
    <row r="35" spans="1:26" x14ac:dyDescent="0.25">
      <c r="A35" s="68" t="s">
        <v>28</v>
      </c>
      <c r="C35" s="38">
        <f>C24</f>
        <v>0</v>
      </c>
      <c r="D35" s="38">
        <f>D24</f>
        <v>0</v>
      </c>
      <c r="E35" s="38">
        <f>E24</f>
        <v>0</v>
      </c>
      <c r="F35" s="38">
        <f>F24</f>
        <v>0</v>
      </c>
      <c r="G35" s="39">
        <f>SUM(C35:F35)</f>
        <v>0</v>
      </c>
      <c r="H35" s="38">
        <f>H24</f>
        <v>0</v>
      </c>
      <c r="I35" s="38">
        <f>I24</f>
        <v>0</v>
      </c>
      <c r="J35" s="38">
        <f>J24</f>
        <v>0</v>
      </c>
      <c r="K35" s="38">
        <f>K24</f>
        <v>0</v>
      </c>
      <c r="L35" s="39">
        <f>SUM(H35:K35)</f>
        <v>0</v>
      </c>
      <c r="M35" s="38">
        <f>M24</f>
        <v>0</v>
      </c>
      <c r="N35" s="38">
        <f>N24</f>
        <v>0</v>
      </c>
      <c r="O35" s="38">
        <f>O24</f>
        <v>0</v>
      </c>
      <c r="P35" s="38">
        <f>P24</f>
        <v>0</v>
      </c>
      <c r="Q35" s="39">
        <f>SUM(M35:P35)</f>
        <v>0</v>
      </c>
      <c r="R35" s="38">
        <f>R24</f>
        <v>0</v>
      </c>
      <c r="S35" s="38">
        <f>S24</f>
        <v>0</v>
      </c>
      <c r="T35" s="38">
        <f>T24</f>
        <v>0</v>
      </c>
      <c r="U35" s="38">
        <f>U24</f>
        <v>0</v>
      </c>
      <c r="V35" s="39">
        <f>SUM(R35:U35)</f>
        <v>0</v>
      </c>
      <c r="W35" s="40"/>
      <c r="X35" s="41">
        <f>+G35+L35+Q35+V35</f>
        <v>0</v>
      </c>
      <c r="Z35" s="43">
        <f t="shared" ref="Z35:Z40" si="6">X35-V35-Q35-L35-G35</f>
        <v>0</v>
      </c>
    </row>
    <row r="36" spans="1:26" x14ac:dyDescent="0.25">
      <c r="A36" s="68" t="s">
        <v>54</v>
      </c>
      <c r="C36" s="38">
        <f>C35*$C$31</f>
        <v>0</v>
      </c>
      <c r="D36" s="38">
        <f t="shared" ref="D36:F36" si="7">D35*$C$31</f>
        <v>0</v>
      </c>
      <c r="E36" s="38">
        <f t="shared" si="7"/>
        <v>0</v>
      </c>
      <c r="F36" s="38">
        <f t="shared" si="7"/>
        <v>0</v>
      </c>
      <c r="G36" s="39">
        <f>SUM(C36:F36)</f>
        <v>0</v>
      </c>
      <c r="H36" s="38">
        <f t="shared" ref="H36:K36" si="8">H35*$C$31</f>
        <v>0</v>
      </c>
      <c r="I36" s="38">
        <f t="shared" si="8"/>
        <v>0</v>
      </c>
      <c r="J36" s="38">
        <f t="shared" si="8"/>
        <v>0</v>
      </c>
      <c r="K36" s="38">
        <f t="shared" si="8"/>
        <v>0</v>
      </c>
      <c r="L36" s="39">
        <f>SUM(H36:K36)</f>
        <v>0</v>
      </c>
      <c r="M36" s="38">
        <f t="shared" ref="M36:P36" si="9">M35*$C$31</f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9">
        <f>SUM(M36:P36)</f>
        <v>0</v>
      </c>
      <c r="R36" s="38">
        <f t="shared" ref="R36:U36" si="10">R35*$C$31</f>
        <v>0</v>
      </c>
      <c r="S36" s="38">
        <f t="shared" si="10"/>
        <v>0</v>
      </c>
      <c r="T36" s="38">
        <f t="shared" si="10"/>
        <v>0</v>
      </c>
      <c r="U36" s="38">
        <f t="shared" si="10"/>
        <v>0</v>
      </c>
      <c r="V36" s="39">
        <f>SUM(R36:U36)</f>
        <v>0</v>
      </c>
      <c r="W36" s="40"/>
      <c r="X36" s="41">
        <f>+G36+L36+Q36+V36</f>
        <v>0</v>
      </c>
      <c r="Z36" s="43">
        <f t="shared" si="6"/>
        <v>0</v>
      </c>
    </row>
    <row r="37" spans="1:26" x14ac:dyDescent="0.25">
      <c r="A37" s="68" t="s">
        <v>29</v>
      </c>
      <c r="C37" s="38">
        <f t="shared" ref="C37:F38" si="11">C25</f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9">
        <f>SUM(C37:F37)</f>
        <v>0</v>
      </c>
      <c r="H37" s="38">
        <f t="shared" ref="H37:K38" si="12">H25</f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9">
        <f>SUM(H37:K37)</f>
        <v>0</v>
      </c>
      <c r="M37" s="38">
        <f t="shared" ref="M37:P38" si="13">M25</f>
        <v>0</v>
      </c>
      <c r="N37" s="38">
        <f t="shared" si="13"/>
        <v>0</v>
      </c>
      <c r="O37" s="38">
        <f t="shared" si="13"/>
        <v>0</v>
      </c>
      <c r="P37" s="38">
        <f t="shared" si="13"/>
        <v>0</v>
      </c>
      <c r="Q37" s="39">
        <f>SUM(M37:P37)</f>
        <v>0</v>
      </c>
      <c r="R37" s="38">
        <f t="shared" ref="R37:U38" si="14">R25</f>
        <v>0</v>
      </c>
      <c r="S37" s="38">
        <f t="shared" si="14"/>
        <v>0</v>
      </c>
      <c r="T37" s="38">
        <f t="shared" si="14"/>
        <v>0</v>
      </c>
      <c r="U37" s="38">
        <f t="shared" si="14"/>
        <v>0</v>
      </c>
      <c r="V37" s="39">
        <f>SUM(R37:U37)</f>
        <v>0</v>
      </c>
      <c r="W37" s="40"/>
      <c r="X37" s="41">
        <f t="shared" ref="X37:X38" si="15">+G37+L37+Q37+V37</f>
        <v>0</v>
      </c>
      <c r="Z37" s="43">
        <f t="shared" si="6"/>
        <v>0</v>
      </c>
    </row>
    <row r="38" spans="1:26" x14ac:dyDescent="0.25">
      <c r="A38" s="68" t="s">
        <v>30</v>
      </c>
      <c r="C38" s="38">
        <f t="shared" si="11"/>
        <v>0</v>
      </c>
      <c r="D38" s="38">
        <f t="shared" si="11"/>
        <v>0</v>
      </c>
      <c r="E38" s="38">
        <f t="shared" si="11"/>
        <v>0</v>
      </c>
      <c r="F38" s="38">
        <f t="shared" si="11"/>
        <v>0</v>
      </c>
      <c r="G38" s="39">
        <f t="shared" ref="G38" si="16">SUM(C38:F38)</f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9">
        <f t="shared" ref="L38" si="17">SUM(H38:K38)</f>
        <v>0</v>
      </c>
      <c r="M38" s="38">
        <f t="shared" si="13"/>
        <v>0</v>
      </c>
      <c r="N38" s="38">
        <f t="shared" si="13"/>
        <v>0</v>
      </c>
      <c r="O38" s="38">
        <f t="shared" si="13"/>
        <v>0</v>
      </c>
      <c r="P38" s="38">
        <f t="shared" si="13"/>
        <v>0</v>
      </c>
      <c r="Q38" s="39">
        <f t="shared" ref="Q38" si="18">SUM(M38:P38)</f>
        <v>0</v>
      </c>
      <c r="R38" s="38">
        <f t="shared" si="14"/>
        <v>0</v>
      </c>
      <c r="S38" s="38">
        <f t="shared" si="14"/>
        <v>0</v>
      </c>
      <c r="T38" s="38">
        <f t="shared" si="14"/>
        <v>0</v>
      </c>
      <c r="U38" s="38">
        <f t="shared" si="14"/>
        <v>0</v>
      </c>
      <c r="V38" s="39">
        <f t="shared" ref="V38" si="19">SUM(R38:U38)</f>
        <v>0</v>
      </c>
      <c r="W38" s="40"/>
      <c r="X38" s="41">
        <f t="shared" si="15"/>
        <v>0</v>
      </c>
      <c r="Z38" s="43">
        <f t="shared" si="6"/>
        <v>0</v>
      </c>
    </row>
    <row r="39" spans="1:26" ht="6" customHeight="1" thickBot="1" x14ac:dyDescent="0.3">
      <c r="C39" s="38"/>
      <c r="D39" s="38"/>
      <c r="E39" s="38"/>
      <c r="F39" s="38"/>
      <c r="G39" s="39"/>
      <c r="H39" s="38"/>
      <c r="I39" s="38"/>
      <c r="J39" s="38"/>
      <c r="K39" s="38"/>
      <c r="L39" s="39"/>
      <c r="M39" s="38"/>
      <c r="N39" s="38"/>
      <c r="O39" s="38"/>
      <c r="P39" s="38"/>
      <c r="Q39" s="39"/>
      <c r="R39" s="38"/>
      <c r="S39" s="38"/>
      <c r="T39" s="38"/>
      <c r="U39" s="38"/>
      <c r="V39" s="39"/>
      <c r="W39" s="40"/>
      <c r="X39" s="41"/>
    </row>
    <row r="40" spans="1:26" ht="15.75" thickBot="1" x14ac:dyDescent="0.3">
      <c r="A40" s="93" t="s">
        <v>32</v>
      </c>
      <c r="B40" s="94"/>
      <c r="C40" s="47">
        <f>SUM(C35:C39)</f>
        <v>0</v>
      </c>
      <c r="D40" s="47">
        <f>SUM(D35:D38)</f>
        <v>0</v>
      </c>
      <c r="E40" s="47">
        <f>SUM(E35:E38)</f>
        <v>0</v>
      </c>
      <c r="F40" s="47">
        <f>SUM(F35:F38)</f>
        <v>0</v>
      </c>
      <c r="G40" s="48">
        <f>SUM(G35:G38)</f>
        <v>0</v>
      </c>
      <c r="H40" s="47">
        <f>SUM(H35:H39)</f>
        <v>0</v>
      </c>
      <c r="I40" s="47">
        <f>SUM(I35:I38)</f>
        <v>0</v>
      </c>
      <c r="J40" s="47">
        <f>SUM(J35:J38)</f>
        <v>0</v>
      </c>
      <c r="K40" s="47">
        <f>SUM(K35:K38)</f>
        <v>0</v>
      </c>
      <c r="L40" s="48">
        <f>SUM(L35:L38)</f>
        <v>0</v>
      </c>
      <c r="M40" s="47">
        <f>SUM(M35:M39)</f>
        <v>0</v>
      </c>
      <c r="N40" s="47">
        <f>SUM(N35:N38)</f>
        <v>0</v>
      </c>
      <c r="O40" s="47">
        <f>SUM(O35:O38)</f>
        <v>0</v>
      </c>
      <c r="P40" s="47">
        <f>SUM(P35:P38)</f>
        <v>0</v>
      </c>
      <c r="Q40" s="48">
        <f>SUM(Q35:Q38)</f>
        <v>0</v>
      </c>
      <c r="R40" s="47">
        <f>SUM(R35:R39)</f>
        <v>0</v>
      </c>
      <c r="S40" s="47">
        <f>SUM(S35:S38)</f>
        <v>0</v>
      </c>
      <c r="T40" s="47">
        <f>SUM(T35:T38)</f>
        <v>0</v>
      </c>
      <c r="U40" s="47">
        <f>SUM(U35:U38)</f>
        <v>0</v>
      </c>
      <c r="V40" s="48">
        <f>SUM(V35:V38)</f>
        <v>0</v>
      </c>
      <c r="W40" s="49"/>
      <c r="X40" s="50">
        <f>SUM(X35:X38)</f>
        <v>0</v>
      </c>
      <c r="Z40" s="43">
        <f t="shared" si="6"/>
        <v>0</v>
      </c>
    </row>
    <row r="42" spans="1:26" x14ac:dyDescent="0.25">
      <c r="A42" s="96" t="s">
        <v>55</v>
      </c>
      <c r="C42" s="104">
        <f>'7 - Change Eligible Revenue'!C16</f>
        <v>0.4</v>
      </c>
    </row>
    <row r="43" spans="1:26" ht="5.25" customHeight="1" x14ac:dyDescent="0.25">
      <c r="C43" s="97"/>
    </row>
    <row r="44" spans="1:26" x14ac:dyDescent="0.25">
      <c r="A44" s="88" t="s">
        <v>24</v>
      </c>
      <c r="B44" s="84"/>
      <c r="C44" s="89" t="s">
        <v>19</v>
      </c>
      <c r="D44" s="89" t="s">
        <v>19</v>
      </c>
      <c r="E44" s="89" t="s">
        <v>19</v>
      </c>
      <c r="F44" s="89" t="s">
        <v>19</v>
      </c>
      <c r="G44" s="98" t="s">
        <v>19</v>
      </c>
      <c r="H44" s="89" t="s">
        <v>19</v>
      </c>
      <c r="I44" s="89" t="s">
        <v>19</v>
      </c>
      <c r="J44" s="89" t="s">
        <v>19</v>
      </c>
      <c r="K44" s="89" t="s">
        <v>19</v>
      </c>
      <c r="L44" s="98" t="s">
        <v>19</v>
      </c>
      <c r="M44" s="89" t="s">
        <v>19</v>
      </c>
      <c r="N44" s="89" t="s">
        <v>19</v>
      </c>
      <c r="O44" s="89" t="s">
        <v>19</v>
      </c>
      <c r="P44" s="89" t="s">
        <v>19</v>
      </c>
      <c r="Q44" s="98" t="s">
        <v>19</v>
      </c>
      <c r="R44" s="89" t="s">
        <v>19</v>
      </c>
      <c r="S44" s="89" t="s">
        <v>19</v>
      </c>
      <c r="T44" s="89" t="s">
        <v>19</v>
      </c>
      <c r="U44" s="89" t="s">
        <v>19</v>
      </c>
      <c r="V44" s="98" t="s">
        <v>19</v>
      </c>
      <c r="W44" s="89"/>
      <c r="X44" s="99" t="s">
        <v>19</v>
      </c>
    </row>
    <row r="45" spans="1:26" ht="9" customHeight="1" x14ac:dyDescent="0.25">
      <c r="A45" s="84"/>
      <c r="B45" s="84"/>
      <c r="C45" s="89"/>
      <c r="D45" s="89"/>
      <c r="E45" s="89"/>
      <c r="F45" s="89"/>
      <c r="G45" s="90"/>
      <c r="H45" s="89"/>
      <c r="I45" s="89"/>
      <c r="J45" s="89"/>
      <c r="K45" s="89"/>
      <c r="L45" s="90"/>
      <c r="M45" s="89"/>
      <c r="N45" s="89"/>
      <c r="O45" s="89"/>
      <c r="P45" s="89"/>
      <c r="Q45" s="90"/>
      <c r="R45" s="89"/>
      <c r="S45" s="89"/>
      <c r="T45" s="89"/>
      <c r="U45" s="89"/>
      <c r="V45" s="90"/>
      <c r="W45" s="89"/>
      <c r="X45" s="91"/>
    </row>
    <row r="46" spans="1:26" x14ac:dyDescent="0.25">
      <c r="A46" s="68" t="s">
        <v>28</v>
      </c>
      <c r="C46" s="38">
        <f>C35*$C$42</f>
        <v>0</v>
      </c>
      <c r="D46" s="38">
        <f t="shared" ref="D46:S49" si="20">D35*$C$42</f>
        <v>0</v>
      </c>
      <c r="E46" s="38">
        <f t="shared" si="20"/>
        <v>0</v>
      </c>
      <c r="F46" s="38">
        <f t="shared" si="20"/>
        <v>0</v>
      </c>
      <c r="G46" s="39">
        <f>SUM(C46:F46)</f>
        <v>0</v>
      </c>
      <c r="H46" s="38">
        <f t="shared" ref="H46:K46" si="21">H35*$C$42</f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9">
        <f>SUM(H46:K46)</f>
        <v>0</v>
      </c>
      <c r="M46" s="38">
        <f t="shared" ref="M46:P46" si="22">M35*$C$42</f>
        <v>0</v>
      </c>
      <c r="N46" s="38">
        <f t="shared" si="22"/>
        <v>0</v>
      </c>
      <c r="O46" s="38">
        <f t="shared" si="22"/>
        <v>0</v>
      </c>
      <c r="P46" s="38">
        <f t="shared" si="22"/>
        <v>0</v>
      </c>
      <c r="Q46" s="39">
        <f>SUM(M46:P46)</f>
        <v>0</v>
      </c>
      <c r="R46" s="38">
        <f t="shared" ref="R46:U49" si="23">R35*$C$42</f>
        <v>0</v>
      </c>
      <c r="S46" s="38">
        <f t="shared" si="23"/>
        <v>0</v>
      </c>
      <c r="T46" s="38">
        <f t="shared" si="23"/>
        <v>0</v>
      </c>
      <c r="U46" s="38">
        <f t="shared" si="23"/>
        <v>0</v>
      </c>
      <c r="V46" s="39">
        <f>SUM(R46:U46)</f>
        <v>0</v>
      </c>
      <c r="W46" s="40"/>
      <c r="X46" s="41">
        <f>+G46+L46+Q46+V46</f>
        <v>0</v>
      </c>
      <c r="Z46" s="43">
        <f t="shared" ref="Z46:Z49" si="24">X46-V46-Q46-L46-G46</f>
        <v>0</v>
      </c>
    </row>
    <row r="47" spans="1:26" x14ac:dyDescent="0.25">
      <c r="A47" s="68" t="s">
        <v>54</v>
      </c>
      <c r="C47" s="38">
        <f>C36*$C$42</f>
        <v>0</v>
      </c>
      <c r="D47" s="38">
        <f t="shared" si="20"/>
        <v>0</v>
      </c>
      <c r="E47" s="38">
        <f t="shared" si="20"/>
        <v>0</v>
      </c>
      <c r="F47" s="38">
        <f t="shared" si="20"/>
        <v>0</v>
      </c>
      <c r="G47" s="39">
        <f>SUM(C47:F47)</f>
        <v>0</v>
      </c>
      <c r="H47" s="38">
        <f t="shared" si="20"/>
        <v>0</v>
      </c>
      <c r="I47" s="38">
        <f t="shared" si="20"/>
        <v>0</v>
      </c>
      <c r="J47" s="38">
        <f t="shared" si="20"/>
        <v>0</v>
      </c>
      <c r="K47" s="38">
        <f t="shared" si="20"/>
        <v>0</v>
      </c>
      <c r="L47" s="39">
        <f>SUM(H47:K47)</f>
        <v>0</v>
      </c>
      <c r="M47" s="38">
        <f t="shared" si="20"/>
        <v>0</v>
      </c>
      <c r="N47" s="38">
        <f t="shared" si="20"/>
        <v>0</v>
      </c>
      <c r="O47" s="38">
        <f t="shared" si="20"/>
        <v>0</v>
      </c>
      <c r="P47" s="38">
        <f t="shared" si="20"/>
        <v>0</v>
      </c>
      <c r="Q47" s="39">
        <f>SUM(M47:P47)</f>
        <v>0</v>
      </c>
      <c r="R47" s="38">
        <f t="shared" si="20"/>
        <v>0</v>
      </c>
      <c r="S47" s="38">
        <f t="shared" si="20"/>
        <v>0</v>
      </c>
      <c r="T47" s="38">
        <f t="shared" si="23"/>
        <v>0</v>
      </c>
      <c r="U47" s="38">
        <f t="shared" si="23"/>
        <v>0</v>
      </c>
      <c r="V47" s="39">
        <f>SUM(R47:U47)</f>
        <v>0</v>
      </c>
      <c r="W47" s="40"/>
      <c r="X47" s="41">
        <f>+G47+L47+Q47+V47</f>
        <v>0</v>
      </c>
      <c r="Z47" s="43">
        <f t="shared" si="24"/>
        <v>0</v>
      </c>
    </row>
    <row r="48" spans="1:26" x14ac:dyDescent="0.25">
      <c r="A48" s="68" t="s">
        <v>29</v>
      </c>
      <c r="C48" s="38">
        <f>C37*$C$42</f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9">
        <f>SUM(C48:F48)</f>
        <v>0</v>
      </c>
      <c r="H48" s="38">
        <f t="shared" si="20"/>
        <v>0</v>
      </c>
      <c r="I48" s="38">
        <f t="shared" si="20"/>
        <v>0</v>
      </c>
      <c r="J48" s="38">
        <f t="shared" si="20"/>
        <v>0</v>
      </c>
      <c r="K48" s="38">
        <f t="shared" si="20"/>
        <v>0</v>
      </c>
      <c r="L48" s="39">
        <f>SUM(H48:K48)</f>
        <v>0</v>
      </c>
      <c r="M48" s="38">
        <f t="shared" si="20"/>
        <v>0</v>
      </c>
      <c r="N48" s="38">
        <f t="shared" si="20"/>
        <v>0</v>
      </c>
      <c r="O48" s="38">
        <f t="shared" si="20"/>
        <v>0</v>
      </c>
      <c r="P48" s="38">
        <f t="shared" si="20"/>
        <v>0</v>
      </c>
      <c r="Q48" s="39">
        <f>SUM(M48:P48)</f>
        <v>0</v>
      </c>
      <c r="R48" s="38">
        <f t="shared" si="20"/>
        <v>0</v>
      </c>
      <c r="S48" s="38">
        <f t="shared" si="20"/>
        <v>0</v>
      </c>
      <c r="T48" s="38">
        <f t="shared" si="23"/>
        <v>0</v>
      </c>
      <c r="U48" s="38">
        <f t="shared" si="23"/>
        <v>0</v>
      </c>
      <c r="V48" s="39">
        <f>SUM(R48:U48)</f>
        <v>0</v>
      </c>
      <c r="W48" s="40"/>
      <c r="X48" s="41">
        <f t="shared" ref="X48:X49" si="25">+G48+L48+Q48+V48</f>
        <v>0</v>
      </c>
      <c r="Z48" s="43">
        <f t="shared" si="24"/>
        <v>0</v>
      </c>
    </row>
    <row r="49" spans="1:26" x14ac:dyDescent="0.25">
      <c r="A49" s="68" t="s">
        <v>30</v>
      </c>
      <c r="C49" s="38">
        <f>C38*$C$42</f>
        <v>0</v>
      </c>
      <c r="D49" s="38">
        <f t="shared" si="20"/>
        <v>0</v>
      </c>
      <c r="E49" s="38">
        <f t="shared" si="20"/>
        <v>0</v>
      </c>
      <c r="F49" s="38">
        <f t="shared" si="20"/>
        <v>0</v>
      </c>
      <c r="G49" s="39">
        <f t="shared" ref="G49" si="26">SUM(C49:F49)</f>
        <v>0</v>
      </c>
      <c r="H49" s="38">
        <f t="shared" si="20"/>
        <v>0</v>
      </c>
      <c r="I49" s="38">
        <f t="shared" si="20"/>
        <v>0</v>
      </c>
      <c r="J49" s="38">
        <f t="shared" si="20"/>
        <v>0</v>
      </c>
      <c r="K49" s="38">
        <f t="shared" si="20"/>
        <v>0</v>
      </c>
      <c r="L49" s="39">
        <f t="shared" ref="L49" si="27">SUM(H49:K49)</f>
        <v>0</v>
      </c>
      <c r="M49" s="38">
        <f t="shared" si="20"/>
        <v>0</v>
      </c>
      <c r="N49" s="38">
        <f t="shared" si="20"/>
        <v>0</v>
      </c>
      <c r="O49" s="38">
        <f t="shared" si="20"/>
        <v>0</v>
      </c>
      <c r="P49" s="38">
        <f t="shared" si="20"/>
        <v>0</v>
      </c>
      <c r="Q49" s="39">
        <f t="shared" ref="Q49" si="28">SUM(M49:P49)</f>
        <v>0</v>
      </c>
      <c r="R49" s="38">
        <f t="shared" si="23"/>
        <v>0</v>
      </c>
      <c r="S49" s="38">
        <f t="shared" si="23"/>
        <v>0</v>
      </c>
      <c r="T49" s="38">
        <f t="shared" si="23"/>
        <v>0</v>
      </c>
      <c r="U49" s="38">
        <f t="shared" si="23"/>
        <v>0</v>
      </c>
      <c r="V49" s="39">
        <f t="shared" ref="V49" si="29">SUM(R49:U49)</f>
        <v>0</v>
      </c>
      <c r="W49" s="40"/>
      <c r="X49" s="41">
        <f t="shared" si="25"/>
        <v>0</v>
      </c>
      <c r="Z49" s="43">
        <f t="shared" si="24"/>
        <v>0</v>
      </c>
    </row>
    <row r="50" spans="1:26" ht="6" customHeight="1" thickBot="1" x14ac:dyDescent="0.3">
      <c r="C50" s="38"/>
      <c r="D50" s="38"/>
      <c r="E50" s="38"/>
      <c r="F50" s="38"/>
      <c r="G50" s="39"/>
      <c r="H50" s="38"/>
      <c r="I50" s="38"/>
      <c r="J50" s="38"/>
      <c r="K50" s="38"/>
      <c r="L50" s="39"/>
      <c r="M50" s="38"/>
      <c r="N50" s="38"/>
      <c r="O50" s="38"/>
      <c r="P50" s="38"/>
      <c r="Q50" s="39"/>
      <c r="R50" s="38"/>
      <c r="S50" s="38"/>
      <c r="T50" s="38"/>
      <c r="U50" s="38"/>
      <c r="V50" s="39"/>
      <c r="W50" s="40"/>
      <c r="X50" s="41"/>
    </row>
    <row r="51" spans="1:26" ht="15.75" thickBot="1" x14ac:dyDescent="0.3">
      <c r="A51" s="93" t="s">
        <v>33</v>
      </c>
      <c r="B51" s="94"/>
      <c r="C51" s="47">
        <f>SUM(C46:C50)</f>
        <v>0</v>
      </c>
      <c r="D51" s="47">
        <f>SUM(D46:D49)</f>
        <v>0</v>
      </c>
      <c r="E51" s="47">
        <f>SUM(E46:E49)</f>
        <v>0</v>
      </c>
      <c r="F51" s="47">
        <f>SUM(F46:F49)</f>
        <v>0</v>
      </c>
      <c r="G51" s="48">
        <f>SUM(G46:G49)</f>
        <v>0</v>
      </c>
      <c r="H51" s="47">
        <f>SUM(H46:H50)</f>
        <v>0</v>
      </c>
      <c r="I51" s="47">
        <f>SUM(I46:I49)</f>
        <v>0</v>
      </c>
      <c r="J51" s="47">
        <f>SUM(J46:J49)</f>
        <v>0</v>
      </c>
      <c r="K51" s="47">
        <f>SUM(K46:K49)</f>
        <v>0</v>
      </c>
      <c r="L51" s="48">
        <f>SUM(L46:L49)</f>
        <v>0</v>
      </c>
      <c r="M51" s="47">
        <f>SUM(M46:M50)</f>
        <v>0</v>
      </c>
      <c r="N51" s="47">
        <f>SUM(N46:N49)</f>
        <v>0</v>
      </c>
      <c r="O51" s="47">
        <f>SUM(O46:O49)</f>
        <v>0</v>
      </c>
      <c r="P51" s="47">
        <f>SUM(P46:P49)</f>
        <v>0</v>
      </c>
      <c r="Q51" s="48">
        <f>SUM(Q46:Q49)</f>
        <v>0</v>
      </c>
      <c r="R51" s="47">
        <f>SUM(R46:R50)</f>
        <v>0</v>
      </c>
      <c r="S51" s="47">
        <f>SUM(S46:S49)</f>
        <v>0</v>
      </c>
      <c r="T51" s="47">
        <f>SUM(T46:T49)</f>
        <v>0</v>
      </c>
      <c r="U51" s="47">
        <f>SUM(U46:U49)</f>
        <v>0</v>
      </c>
      <c r="V51" s="48">
        <f>SUM(V46:V49)</f>
        <v>0</v>
      </c>
      <c r="W51" s="49"/>
      <c r="X51" s="50">
        <f>SUM(X46:X49)</f>
        <v>0</v>
      </c>
      <c r="Z51" s="43">
        <f t="shared" ref="Z51" si="30">X51-V51-Q51-L51-G51</f>
        <v>0</v>
      </c>
    </row>
    <row r="52" spans="1:26" ht="6.75" customHeight="1" x14ac:dyDescent="0.25"/>
    <row r="53" spans="1:26" x14ac:dyDescent="0.25">
      <c r="A53" s="100" t="s">
        <v>34</v>
      </c>
      <c r="B53" s="100"/>
      <c r="C53" s="109">
        <f t="shared" ref="C53:V53" si="31">C40-C51</f>
        <v>0</v>
      </c>
      <c r="D53" s="109">
        <f t="shared" si="31"/>
        <v>0</v>
      </c>
      <c r="E53" s="109">
        <f t="shared" si="31"/>
        <v>0</v>
      </c>
      <c r="F53" s="109">
        <f t="shared" si="31"/>
        <v>0</v>
      </c>
      <c r="G53" s="110">
        <f t="shared" si="31"/>
        <v>0</v>
      </c>
      <c r="H53" s="109">
        <f t="shared" si="31"/>
        <v>0</v>
      </c>
      <c r="I53" s="109">
        <f t="shared" si="31"/>
        <v>0</v>
      </c>
      <c r="J53" s="109">
        <f t="shared" si="31"/>
        <v>0</v>
      </c>
      <c r="K53" s="109">
        <f t="shared" si="31"/>
        <v>0</v>
      </c>
      <c r="L53" s="110">
        <f t="shared" si="31"/>
        <v>0</v>
      </c>
      <c r="M53" s="109">
        <f t="shared" si="31"/>
        <v>0</v>
      </c>
      <c r="N53" s="109">
        <f t="shared" si="31"/>
        <v>0</v>
      </c>
      <c r="O53" s="109">
        <f t="shared" si="31"/>
        <v>0</v>
      </c>
      <c r="P53" s="109">
        <f t="shared" si="31"/>
        <v>0</v>
      </c>
      <c r="Q53" s="110">
        <f t="shared" si="31"/>
        <v>0</v>
      </c>
      <c r="R53" s="109">
        <f t="shared" si="31"/>
        <v>0</v>
      </c>
      <c r="S53" s="109">
        <f t="shared" si="31"/>
        <v>0</v>
      </c>
      <c r="T53" s="109">
        <f t="shared" si="31"/>
        <v>0</v>
      </c>
      <c r="U53" s="109">
        <f t="shared" si="31"/>
        <v>0</v>
      </c>
      <c r="V53" s="110">
        <f t="shared" si="31"/>
        <v>0</v>
      </c>
      <c r="W53" s="16"/>
      <c r="X53" s="111">
        <f>X40-X51</f>
        <v>0</v>
      </c>
    </row>
    <row r="54" spans="1:26" x14ac:dyDescent="0.25">
      <c r="A54" s="100" t="s">
        <v>35</v>
      </c>
      <c r="B54" s="100"/>
      <c r="C54" s="105">
        <f t="shared" ref="C54:V54" si="32">IF(C53=0,0,SUM(C53/C40))</f>
        <v>0</v>
      </c>
      <c r="D54" s="105">
        <f t="shared" si="32"/>
        <v>0</v>
      </c>
      <c r="E54" s="105">
        <f t="shared" si="32"/>
        <v>0</v>
      </c>
      <c r="F54" s="105">
        <f t="shared" si="32"/>
        <v>0</v>
      </c>
      <c r="G54" s="107">
        <f t="shared" si="32"/>
        <v>0</v>
      </c>
      <c r="H54" s="105">
        <f t="shared" si="32"/>
        <v>0</v>
      </c>
      <c r="I54" s="105">
        <f t="shared" si="32"/>
        <v>0</v>
      </c>
      <c r="J54" s="105">
        <f t="shared" si="32"/>
        <v>0</v>
      </c>
      <c r="K54" s="105">
        <f t="shared" si="32"/>
        <v>0</v>
      </c>
      <c r="L54" s="107">
        <f t="shared" si="32"/>
        <v>0</v>
      </c>
      <c r="M54" s="105">
        <f t="shared" si="32"/>
        <v>0</v>
      </c>
      <c r="N54" s="105">
        <f t="shared" si="32"/>
        <v>0</v>
      </c>
      <c r="O54" s="105">
        <f t="shared" si="32"/>
        <v>0</v>
      </c>
      <c r="P54" s="105">
        <f t="shared" si="32"/>
        <v>0</v>
      </c>
      <c r="Q54" s="107">
        <f t="shared" si="32"/>
        <v>0</v>
      </c>
      <c r="R54" s="105">
        <f t="shared" si="32"/>
        <v>0</v>
      </c>
      <c r="S54" s="105">
        <f t="shared" si="32"/>
        <v>0</v>
      </c>
      <c r="T54" s="105">
        <f t="shared" si="32"/>
        <v>0</v>
      </c>
      <c r="U54" s="105">
        <f t="shared" si="32"/>
        <v>0</v>
      </c>
      <c r="V54" s="107">
        <f t="shared" si="32"/>
        <v>0</v>
      </c>
      <c r="W54" s="106"/>
      <c r="X54" s="108">
        <f>IF(X53=0,0,SUM(X53/X40))</f>
        <v>0</v>
      </c>
    </row>
    <row r="55" spans="1:26" ht="6" customHeight="1" x14ac:dyDescent="0.25"/>
    <row r="117" spans="1:22" x14ac:dyDescent="0.25">
      <c r="A117" s="101" t="s">
        <v>24</v>
      </c>
      <c r="B117" s="101"/>
      <c r="C117" s="102" t="s">
        <v>36</v>
      </c>
      <c r="D117" s="102" t="s">
        <v>37</v>
      </c>
      <c r="E117" s="102" t="s">
        <v>38</v>
      </c>
      <c r="F117" s="102" t="s">
        <v>39</v>
      </c>
      <c r="G117" s="102" t="s">
        <v>40</v>
      </c>
      <c r="H117" s="102" t="s">
        <v>41</v>
      </c>
      <c r="I117" s="102" t="s">
        <v>42</v>
      </c>
      <c r="J117" s="102" t="s">
        <v>43</v>
      </c>
      <c r="K117" s="102" t="s">
        <v>44</v>
      </c>
      <c r="L117" s="102" t="s">
        <v>45</v>
      </c>
      <c r="M117" s="102" t="s">
        <v>46</v>
      </c>
      <c r="N117" s="102" t="s">
        <v>47</v>
      </c>
      <c r="O117" s="102" t="s">
        <v>48</v>
      </c>
      <c r="P117" s="102" t="s">
        <v>49</v>
      </c>
      <c r="Q117" s="102" t="s">
        <v>50</v>
      </c>
      <c r="R117" s="102" t="s">
        <v>51</v>
      </c>
      <c r="S117" s="102" t="s">
        <v>60</v>
      </c>
      <c r="T117" s="102" t="s">
        <v>61</v>
      </c>
      <c r="U117" s="102" t="s">
        <v>62</v>
      </c>
      <c r="V117" s="102" t="s">
        <v>63</v>
      </c>
    </row>
    <row r="118" spans="1:22" x14ac:dyDescent="0.25">
      <c r="A118" s="101" t="s">
        <v>57</v>
      </c>
      <c r="B118" s="101"/>
      <c r="C118" s="103">
        <f>C40</f>
        <v>0</v>
      </c>
      <c r="D118" s="103">
        <f t="shared" ref="D118:F118" si="33">D40</f>
        <v>0</v>
      </c>
      <c r="E118" s="103">
        <f t="shared" si="33"/>
        <v>0</v>
      </c>
      <c r="F118" s="103">
        <f t="shared" si="33"/>
        <v>0</v>
      </c>
      <c r="G118" s="103">
        <f>H40</f>
        <v>0</v>
      </c>
      <c r="H118" s="103">
        <f t="shared" ref="H118:J118" si="34">I40</f>
        <v>0</v>
      </c>
      <c r="I118" s="103">
        <f t="shared" si="34"/>
        <v>0</v>
      </c>
      <c r="J118" s="103">
        <f t="shared" si="34"/>
        <v>0</v>
      </c>
      <c r="K118" s="103">
        <f>M40</f>
        <v>0</v>
      </c>
      <c r="L118" s="103">
        <f t="shared" ref="L118:N118" si="35">N40</f>
        <v>0</v>
      </c>
      <c r="M118" s="103">
        <f t="shared" si="35"/>
        <v>0</v>
      </c>
      <c r="N118" s="103">
        <f t="shared" si="35"/>
        <v>0</v>
      </c>
      <c r="O118" s="103">
        <f>R40</f>
        <v>0</v>
      </c>
      <c r="P118" s="103">
        <f t="shared" ref="P118:R118" si="36">S40</f>
        <v>0</v>
      </c>
      <c r="Q118" s="103">
        <f t="shared" si="36"/>
        <v>0</v>
      </c>
      <c r="R118" s="103">
        <f t="shared" si="36"/>
        <v>0</v>
      </c>
      <c r="S118" s="103"/>
      <c r="T118" s="103"/>
      <c r="U118" s="103"/>
      <c r="V118" s="103"/>
    </row>
    <row r="119" spans="1:22" x14ac:dyDescent="0.25">
      <c r="A119" s="101" t="s">
        <v>52</v>
      </c>
      <c r="B119" s="101"/>
      <c r="C119" s="103">
        <f>C51</f>
        <v>0</v>
      </c>
      <c r="D119" s="103">
        <f t="shared" ref="D119:F119" si="37">D51</f>
        <v>0</v>
      </c>
      <c r="E119" s="103">
        <f t="shared" si="37"/>
        <v>0</v>
      </c>
      <c r="F119" s="103">
        <f t="shared" si="37"/>
        <v>0</v>
      </c>
      <c r="G119" s="103">
        <f>H51</f>
        <v>0</v>
      </c>
      <c r="H119" s="103">
        <f t="shared" ref="H119:J119" si="38">I51</f>
        <v>0</v>
      </c>
      <c r="I119" s="103">
        <f t="shared" si="38"/>
        <v>0</v>
      </c>
      <c r="J119" s="103">
        <f t="shared" si="38"/>
        <v>0</v>
      </c>
      <c r="K119" s="103">
        <f>M51</f>
        <v>0</v>
      </c>
      <c r="L119" s="103">
        <f t="shared" ref="L119:N119" si="39">N51</f>
        <v>0</v>
      </c>
      <c r="M119" s="103">
        <f t="shared" si="39"/>
        <v>0</v>
      </c>
      <c r="N119" s="103">
        <f t="shared" si="39"/>
        <v>0</v>
      </c>
      <c r="O119" s="103">
        <f>R51</f>
        <v>0</v>
      </c>
      <c r="P119" s="103">
        <f t="shared" ref="P119:R119" si="40">S51</f>
        <v>0</v>
      </c>
      <c r="Q119" s="103">
        <f t="shared" si="40"/>
        <v>0</v>
      </c>
      <c r="R119" s="103">
        <f t="shared" si="40"/>
        <v>0</v>
      </c>
      <c r="S119" s="103"/>
      <c r="T119" s="103"/>
      <c r="U119" s="103"/>
      <c r="V119" s="103"/>
    </row>
  </sheetData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3"/>
  </sheetPr>
  <dimension ref="A2:M53"/>
  <sheetViews>
    <sheetView workbookViewId="0">
      <selection activeCell="B2" sqref="B2"/>
    </sheetView>
  </sheetViews>
  <sheetFormatPr defaultRowHeight="15" outlineLevelRow="1" x14ac:dyDescent="0.25"/>
  <cols>
    <col min="1" max="1" width="2.125" style="144" customWidth="1"/>
    <col min="2" max="2" width="29.625" style="145" customWidth="1"/>
    <col min="3" max="3" width="12.5" style="145" customWidth="1"/>
    <col min="4" max="4" width="13.125" style="145" customWidth="1"/>
    <col min="5" max="5" width="13.625" style="145" customWidth="1"/>
    <col min="6" max="6" width="13.75" style="145" customWidth="1"/>
    <col min="7" max="7" width="13" style="145" customWidth="1"/>
    <col min="8" max="8" width="13.125" style="145" customWidth="1"/>
    <col min="9" max="10" width="13" style="145" customWidth="1"/>
    <col min="11" max="11" width="13.375" style="145" customWidth="1"/>
    <col min="12" max="12" width="2" style="145" customWidth="1"/>
    <col min="13" max="13" width="12.5" style="145" customWidth="1"/>
    <col min="14" max="14" width="1.5" style="145" customWidth="1"/>
    <col min="15" max="16384" width="9" style="145"/>
  </cols>
  <sheetData>
    <row r="2" spans="1:13" ht="18" x14ac:dyDescent="0.25">
      <c r="B2" s="146" t="str">
        <f>'3 - Approved Summary'!A2</f>
        <v>Green Infrastructure (GI) Fund</v>
      </c>
    </row>
    <row r="3" spans="1:13" x14ac:dyDescent="0.25">
      <c r="M3"/>
    </row>
    <row r="4" spans="1:13" x14ac:dyDescent="0.25">
      <c r="B4" s="147" t="s">
        <v>114</v>
      </c>
      <c r="J4"/>
    </row>
    <row r="6" spans="1:13" x14ac:dyDescent="0.25"/>
    <row r="9" spans="1:13" x14ac:dyDescent="0.25">
      <c r="D9" s="171" t="s">
        <v>129</v>
      </c>
      <c r="E9" s="171" t="s">
        <v>129</v>
      </c>
      <c r="F9" s="171" t="s">
        <v>129</v>
      </c>
      <c r="G9" s="171" t="s">
        <v>129</v>
      </c>
      <c r="H9" s="171" t="s">
        <v>129</v>
      </c>
      <c r="I9" s="171" t="s">
        <v>129</v>
      </c>
      <c r="J9" s="171" t="s">
        <v>129</v>
      </c>
      <c r="K9" s="171" t="s">
        <v>129</v>
      </c>
    </row>
    <row r="10" spans="1:13" x14ac:dyDescent="0.25">
      <c r="A10" s="144">
        <v>1</v>
      </c>
      <c r="B10" s="147" t="s">
        <v>86</v>
      </c>
    </row>
    <row r="11" spans="1:13" x14ac:dyDescent="0.25">
      <c r="C11" s="168"/>
      <c r="D11" s="170" t="s">
        <v>124</v>
      </c>
      <c r="E11" s="149"/>
      <c r="F11" s="169"/>
      <c r="G11" s="169"/>
      <c r="H11" s="169"/>
      <c r="I11" s="169"/>
      <c r="J11" s="169"/>
      <c r="K11" s="169"/>
    </row>
    <row r="12" spans="1:13" ht="45" x14ac:dyDescent="0.25">
      <c r="B12" s="148"/>
      <c r="C12" s="165" t="s">
        <v>136</v>
      </c>
      <c r="D12" s="149" t="s">
        <v>115</v>
      </c>
      <c r="E12" s="149" t="s">
        <v>116</v>
      </c>
      <c r="F12" s="149" t="s">
        <v>117</v>
      </c>
      <c r="G12" s="149" t="s">
        <v>118</v>
      </c>
      <c r="H12" s="149" t="s">
        <v>119</v>
      </c>
      <c r="I12" s="149" t="s">
        <v>120</v>
      </c>
      <c r="J12" s="149" t="s">
        <v>121</v>
      </c>
      <c r="K12" s="149" t="s">
        <v>122</v>
      </c>
      <c r="M12" s="165" t="s">
        <v>123</v>
      </c>
    </row>
    <row r="13" spans="1:13" x14ac:dyDescent="0.25">
      <c r="B13" s="148" t="s">
        <v>24</v>
      </c>
      <c r="C13" s="166" t="s">
        <v>77</v>
      </c>
      <c r="D13" s="149" t="s">
        <v>77</v>
      </c>
      <c r="E13" s="149" t="s">
        <v>77</v>
      </c>
      <c r="F13" s="149" t="s">
        <v>77</v>
      </c>
      <c r="G13" s="149" t="s">
        <v>77</v>
      </c>
      <c r="H13" s="149" t="s">
        <v>77</v>
      </c>
      <c r="I13" s="149" t="s">
        <v>77</v>
      </c>
      <c r="J13" s="149" t="s">
        <v>77</v>
      </c>
      <c r="K13" s="149" t="s">
        <v>77</v>
      </c>
      <c r="M13" s="166" t="s">
        <v>77</v>
      </c>
    </row>
    <row r="14" spans="1:13" ht="8.25" customHeight="1" x14ac:dyDescent="0.25">
      <c r="C14" s="164"/>
      <c r="M14" s="164"/>
    </row>
    <row r="15" spans="1:13" x14ac:dyDescent="0.25">
      <c r="B15" s="145" t="s">
        <v>79</v>
      </c>
      <c r="C15" s="167">
        <f>4195887</f>
        <v>4195887</v>
      </c>
      <c r="D15" s="150">
        <f>'6 - Revised Summary'!$X$40</f>
        <v>0</v>
      </c>
      <c r="E15" s="150">
        <f>'6 - Revised Summary'!$X$40</f>
        <v>0</v>
      </c>
      <c r="F15" s="150">
        <f>'6 - Revised Summary'!$X$40</f>
        <v>0</v>
      </c>
      <c r="G15" s="150">
        <f>'6 - Revised Summary'!$X$40</f>
        <v>0</v>
      </c>
      <c r="H15" s="150">
        <f>'6 - Revised Summary'!$X$40</f>
        <v>0</v>
      </c>
      <c r="I15" s="150">
        <f>'6 - Revised Summary'!$X$40</f>
        <v>0</v>
      </c>
      <c r="J15" s="150">
        <f>'6 - Revised Summary'!$X$40</f>
        <v>0</v>
      </c>
      <c r="K15" s="150">
        <f>'6 - Revised Summary'!$X$40</f>
        <v>0</v>
      </c>
      <c r="M15" s="151">
        <f>IF($D$11="Latest",D15-$C15,IF($E$11="Latest",E15-$C15,IF($F$11="Latest",F15-$C15,IF($G$11="Latest",G15-$C15,IF($H$11="Latest",H15-$C15,IF($I$11="Latest",I15-$C15,IF($J$11="Latest",J15-$C15,IF($K$11="Latest",K15-$C15,0))))))))</f>
        <v>-4195887</v>
      </c>
    </row>
    <row r="16" spans="1:13" x14ac:dyDescent="0.25">
      <c r="B16" s="145" t="s">
        <v>80</v>
      </c>
      <c r="C16" s="167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M16" s="151">
        <f>IF($D$11="Latest",D16-$C16,IF($E$11="Latest",E16-$C16,IF($F$11="Latest",F16-$C16,IF($G$11="Latest",G16-$C16,IF($H$11="Latest",H16-$C16,IF($I$11="Latest",I16-$C16,IF($J$11="Latest",J16-$C16,IF($K$11="Latest",K16-$C16,0))))))))</f>
        <v>0</v>
      </c>
    </row>
    <row r="17" spans="1:13" x14ac:dyDescent="0.25">
      <c r="B17" s="148" t="s">
        <v>81</v>
      </c>
      <c r="C17" s="154">
        <f>SUM(C15:C16)</f>
        <v>4195887</v>
      </c>
      <c r="D17" s="153">
        <f t="shared" ref="D17:M17" si="0">SUM(D15:D16)</f>
        <v>0</v>
      </c>
      <c r="E17" s="153">
        <f t="shared" si="0"/>
        <v>0</v>
      </c>
      <c r="F17" s="153">
        <f t="shared" si="0"/>
        <v>0</v>
      </c>
      <c r="G17" s="153">
        <f t="shared" si="0"/>
        <v>0</v>
      </c>
      <c r="H17" s="153">
        <f t="shared" si="0"/>
        <v>0</v>
      </c>
      <c r="I17" s="153">
        <f t="shared" si="0"/>
        <v>0</v>
      </c>
      <c r="J17" s="153">
        <f t="shared" si="0"/>
        <v>0</v>
      </c>
      <c r="K17" s="153">
        <f t="shared" si="0"/>
        <v>0</v>
      </c>
      <c r="M17" s="154">
        <f t="shared" si="0"/>
        <v>-4195887</v>
      </c>
    </row>
    <row r="18" spans="1:13" x14ac:dyDescent="0.25">
      <c r="B18" s="148" t="s">
        <v>82</v>
      </c>
      <c r="C18" s="151">
        <f>C17</f>
        <v>4195887</v>
      </c>
      <c r="D18" s="155">
        <f t="shared" ref="D18:K18" si="1">D17</f>
        <v>0</v>
      </c>
      <c r="E18" s="155">
        <f t="shared" si="1"/>
        <v>0</v>
      </c>
      <c r="F18" s="155">
        <f t="shared" si="1"/>
        <v>0</v>
      </c>
      <c r="G18" s="155">
        <f t="shared" si="1"/>
        <v>0</v>
      </c>
      <c r="H18" s="155">
        <f t="shared" si="1"/>
        <v>0</v>
      </c>
      <c r="I18" s="155">
        <f t="shared" si="1"/>
        <v>0</v>
      </c>
      <c r="J18" s="155">
        <f t="shared" si="1"/>
        <v>0</v>
      </c>
      <c r="K18" s="155">
        <f t="shared" si="1"/>
        <v>0</v>
      </c>
      <c r="M18" s="151">
        <f>IF($D$11="Latest",D18-$C18,IF($E$11="Latest",E18-$C18,IF($F$11="Latest",F18-$C18,IF($G$11="Latest",G18-$C18,IF($H$11="Latest",H18-$C18,IF($I$11="Latest",I18-$C18,IF($J$11="Latest",J18-$C18,IF($K$11="Latest",K18-$C18,0))))))))</f>
        <v>-4195887</v>
      </c>
    </row>
    <row r="19" spans="1:13" x14ac:dyDescent="0.25">
      <c r="B19" s="148" t="s">
        <v>83</v>
      </c>
      <c r="C19" s="151">
        <f>2937121</f>
        <v>2937121</v>
      </c>
      <c r="D19" s="155">
        <f>'6 - Revised Summary'!$X$53</f>
        <v>0</v>
      </c>
      <c r="E19" s="155">
        <f>'6 - Revised Summary'!$X$53</f>
        <v>0</v>
      </c>
      <c r="F19" s="155">
        <f>'6 - Revised Summary'!$X$53</f>
        <v>0</v>
      </c>
      <c r="G19" s="155">
        <f>'6 - Revised Summary'!$X$53</f>
        <v>0</v>
      </c>
      <c r="H19" s="155">
        <f>'6 - Revised Summary'!$X$53</f>
        <v>0</v>
      </c>
      <c r="I19" s="155">
        <f>'6 - Revised Summary'!$X$53</f>
        <v>0</v>
      </c>
      <c r="J19" s="155">
        <f>'6 - Revised Summary'!$X$53</f>
        <v>0</v>
      </c>
      <c r="K19" s="155">
        <f>'6 - Revised Summary'!$X$53</f>
        <v>0</v>
      </c>
      <c r="M19" s="151">
        <f>IF($D$11="Latest",D19-$C19,IF($E$11="Latest",E19-$C19,IF($F$11="Latest",F19-$C19,IF($G$11="Latest",G19-$C19,IF($H$11="Latest",H19-$C19,IF($I$11="Latest",I19-$C19,IF($J$11="Latest",J19-$C19,IF($K$11="Latest",K19-$C19,0))))))))</f>
        <v>-2937121</v>
      </c>
    </row>
    <row r="20" spans="1:13" x14ac:dyDescent="0.25">
      <c r="B20" s="148" t="s">
        <v>179</v>
      </c>
      <c r="C20" s="157">
        <f>IF(C18=0,0,C19/C18)</f>
        <v>0.70000002383286297</v>
      </c>
      <c r="D20" s="156">
        <f t="shared" ref="D20:K20" si="2">IF(D18=0,0,D19/D18)</f>
        <v>0</v>
      </c>
      <c r="E20" s="156">
        <f t="shared" si="2"/>
        <v>0</v>
      </c>
      <c r="F20" s="156">
        <f t="shared" si="2"/>
        <v>0</v>
      </c>
      <c r="G20" s="156">
        <f t="shared" si="2"/>
        <v>0</v>
      </c>
      <c r="H20" s="156">
        <f t="shared" si="2"/>
        <v>0</v>
      </c>
      <c r="I20" s="156">
        <f t="shared" si="2"/>
        <v>0</v>
      </c>
      <c r="J20" s="156">
        <f t="shared" si="2"/>
        <v>0</v>
      </c>
      <c r="K20" s="156">
        <f t="shared" si="2"/>
        <v>0</v>
      </c>
      <c r="M20" s="151">
        <f>IF($D$11="Latest",D20-$C20,IF($E$11="Latest",E20-$C20,IF($F$11="Latest",F20-$C20,IF($G$11="Latest",G20-$C20,IF($H$11="Latest",H20-$C20,IF($I$11="Latest",I20-$C20,IF($J$11="Latest",J20-$C20,IF($K$11="Latest",K20-$C20,0))))))))</f>
        <v>-0.70000002383286297</v>
      </c>
    </row>
    <row r="21" spans="1:13" x14ac:dyDescent="0.25">
      <c r="B21" s="148" t="s">
        <v>84</v>
      </c>
      <c r="C21" s="151">
        <v>1258766</v>
      </c>
      <c r="D21" s="155">
        <f>'6 - Revised Summary'!$X$51</f>
        <v>0</v>
      </c>
      <c r="E21" s="155">
        <f>'6 - Revised Summary'!$X$51</f>
        <v>0</v>
      </c>
      <c r="F21" s="155">
        <f>'6 - Revised Summary'!$X$51</f>
        <v>0</v>
      </c>
      <c r="G21" s="155">
        <f>'6 - Revised Summary'!$X$51</f>
        <v>0</v>
      </c>
      <c r="H21" s="155">
        <f>'6 - Revised Summary'!$X$51</f>
        <v>0</v>
      </c>
      <c r="I21" s="155">
        <f>'6 - Revised Summary'!$X$51</f>
        <v>0</v>
      </c>
      <c r="J21" s="155">
        <f>'6 - Revised Summary'!$X$51</f>
        <v>0</v>
      </c>
      <c r="K21" s="155">
        <f>'6 - Revised Summary'!$X$51</f>
        <v>0</v>
      </c>
      <c r="M21" s="151">
        <f>IF($D$11="Latest",D21-$C21,IF($E$11="Latest",E21-$C21,IF($F$11="Latest",F21-$C21,IF($G$11="Latest",G21-$C21,IF($H$11="Latest",H21-$C21,IF($I$11="Latest",I21-$C21,IF($J$11="Latest",J21-$C21,IF($K$11="Latest",K21-$C21,0))))))))</f>
        <v>-1258766</v>
      </c>
    </row>
    <row r="22" spans="1:13" x14ac:dyDescent="0.25">
      <c r="B22" s="148" t="s">
        <v>85</v>
      </c>
      <c r="C22" s="157">
        <f>IF(C18=0,0,C21/C18)</f>
        <v>0.29999997616713703</v>
      </c>
      <c r="D22" s="156">
        <f t="shared" ref="D22:K22" si="3">IF(D18=0,0,D21/D18)</f>
        <v>0</v>
      </c>
      <c r="E22" s="156">
        <f t="shared" si="3"/>
        <v>0</v>
      </c>
      <c r="F22" s="156">
        <f t="shared" si="3"/>
        <v>0</v>
      </c>
      <c r="G22" s="156">
        <f t="shared" si="3"/>
        <v>0</v>
      </c>
      <c r="H22" s="156">
        <f t="shared" si="3"/>
        <v>0</v>
      </c>
      <c r="I22" s="156">
        <f t="shared" si="3"/>
        <v>0</v>
      </c>
      <c r="J22" s="156">
        <f t="shared" si="3"/>
        <v>0</v>
      </c>
      <c r="K22" s="156">
        <f t="shared" si="3"/>
        <v>0</v>
      </c>
      <c r="M22" s="151">
        <f>IF($D$11="Latest",D22-$C22,IF($E$11="Latest",E22-$C22,IF($F$11="Latest",F22-$C22,IF($G$11="Latest",G22-$C22,IF($H$11="Latest",H22-$C22,IF($I$11="Latest",I22-$C22,IF($J$11="Latest",J22-$C22,IF($K$11="Latest",K22-$C22,0))))))))</f>
        <v>-0.29999997616713703</v>
      </c>
    </row>
    <row r="23" spans="1:13" x14ac:dyDescent="0.25"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3" x14ac:dyDescent="0.25"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3" x14ac:dyDescent="0.25">
      <c r="A25" s="144">
        <v>2</v>
      </c>
      <c r="B25" s="147" t="s">
        <v>87</v>
      </c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3" x14ac:dyDescent="0.25">
      <c r="B26" s="147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3" x14ac:dyDescent="0.25">
      <c r="B27" s="148" t="s">
        <v>88</v>
      </c>
      <c r="C27" s="166" t="s">
        <v>77</v>
      </c>
      <c r="D27" s="149" t="s">
        <v>77</v>
      </c>
      <c r="E27" s="149" t="s">
        <v>77</v>
      </c>
      <c r="F27" s="149" t="s">
        <v>77</v>
      </c>
      <c r="G27" s="149" t="s">
        <v>77</v>
      </c>
      <c r="H27" s="149" t="s">
        <v>77</v>
      </c>
      <c r="I27" s="149" t="s">
        <v>77</v>
      </c>
      <c r="J27" s="149" t="s">
        <v>77</v>
      </c>
      <c r="K27" s="149" t="s">
        <v>77</v>
      </c>
      <c r="M27" s="166" t="s">
        <v>77</v>
      </c>
    </row>
    <row r="28" spans="1:13" ht="6.75" customHeight="1" x14ac:dyDescent="0.25">
      <c r="C28" s="167"/>
      <c r="D28" s="150"/>
      <c r="E28" s="150"/>
      <c r="F28" s="150"/>
      <c r="G28" s="150"/>
      <c r="H28" s="150"/>
      <c r="I28" s="150"/>
      <c r="J28" s="150"/>
      <c r="K28" s="150"/>
      <c r="M28" s="164"/>
    </row>
    <row r="29" spans="1:13" x14ac:dyDescent="0.25">
      <c r="B29" s="158">
        <v>2014</v>
      </c>
      <c r="C29" s="167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/>
      <c r="M29" s="151">
        <f t="shared" ref="M29:M35" si="4">IF($D$11="Latest",D29-$C29,IF($E$11="Latest",E29-$C29,IF($F$11="Latest",F29-$C29,IF($G$11="Latest",G29-$C29,IF($H$11="Latest",H29-$C29,IF($I$11="Latest",I29-$C29,IF($J$11="Latest",J29-$C29,IF($K$11="Latest",K29-$C29,0))))))))</f>
        <v>0</v>
      </c>
    </row>
    <row r="30" spans="1:13" x14ac:dyDescent="0.25">
      <c r="B30" s="158">
        <v>2015</v>
      </c>
      <c r="C30" s="167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/>
      <c r="M30" s="151">
        <f t="shared" si="4"/>
        <v>0</v>
      </c>
    </row>
    <row r="31" spans="1:13" x14ac:dyDescent="0.25">
      <c r="B31" s="158">
        <v>2016</v>
      </c>
      <c r="C31" s="167">
        <v>336071</v>
      </c>
      <c r="D31" s="150">
        <f>'6 - Revised Summary'!$C$40+'6 - Revised Summary'!$D$40+'6 - Revised Summary'!$E$40</f>
        <v>0</v>
      </c>
      <c r="E31" s="150">
        <f>'6 - Revised Summary'!$C$40+'6 - Revised Summary'!$D$40+'6 - Revised Summary'!$E$40</f>
        <v>0</v>
      </c>
      <c r="F31" s="150">
        <f>'6 - Revised Summary'!$C$40+'6 - Revised Summary'!$D$40+'6 - Revised Summary'!$E$40</f>
        <v>0</v>
      </c>
      <c r="G31" s="150">
        <f>'6 - Revised Summary'!$C$40+'6 - Revised Summary'!$D$40+'6 - Revised Summary'!$E$40</f>
        <v>0</v>
      </c>
      <c r="H31" s="150">
        <f>'6 - Revised Summary'!$C$40+'6 - Revised Summary'!$D$40+'6 - Revised Summary'!$E$40</f>
        <v>0</v>
      </c>
      <c r="I31" s="150">
        <f>'6 - Revised Summary'!$C$40+'6 - Revised Summary'!$D$40+'6 - Revised Summary'!$E$40</f>
        <v>0</v>
      </c>
      <c r="J31" s="150">
        <f>'6 - Revised Summary'!$C$40+'6 - Revised Summary'!$D$40+'6 - Revised Summary'!$E$40</f>
        <v>0</v>
      </c>
      <c r="K31" s="150">
        <f>'6 - Revised Summary'!$C$40+'6 - Revised Summary'!$D$40+'6 - Revised Summary'!$E$40</f>
        <v>0</v>
      </c>
      <c r="L31" s="150"/>
      <c r="M31" s="151">
        <f t="shared" si="4"/>
        <v>-336071</v>
      </c>
    </row>
    <row r="32" spans="1:13" x14ac:dyDescent="0.25">
      <c r="B32" s="158">
        <v>2017</v>
      </c>
      <c r="C32" s="167">
        <v>3263372</v>
      </c>
      <c r="D32" s="150">
        <f>'6 - Revised Summary'!$F$40+'6 - Revised Summary'!$H$40+'6 - Revised Summary'!$I$40+'6 - Revised Summary'!$J$40</f>
        <v>0</v>
      </c>
      <c r="E32" s="150">
        <f>'6 - Revised Summary'!$F$40+'6 - Revised Summary'!$H$40+'6 - Revised Summary'!$I$40+'6 - Revised Summary'!$J$40</f>
        <v>0</v>
      </c>
      <c r="F32" s="150">
        <f>'6 - Revised Summary'!$F$40+'6 - Revised Summary'!$H$40+'6 - Revised Summary'!$I$40+'6 - Revised Summary'!$J$40</f>
        <v>0</v>
      </c>
      <c r="G32" s="150">
        <f>'6 - Revised Summary'!$F$40+'6 - Revised Summary'!$H$40+'6 - Revised Summary'!$I$40+'6 - Revised Summary'!$J$40</f>
        <v>0</v>
      </c>
      <c r="H32" s="150">
        <f>'6 - Revised Summary'!$F$40+'6 - Revised Summary'!$H$40+'6 - Revised Summary'!$I$40+'6 - Revised Summary'!$J$40</f>
        <v>0</v>
      </c>
      <c r="I32" s="150">
        <f>'6 - Revised Summary'!$F$40+'6 - Revised Summary'!$H$40+'6 - Revised Summary'!$I$40+'6 - Revised Summary'!$J$40</f>
        <v>0</v>
      </c>
      <c r="J32" s="150">
        <f>'6 - Revised Summary'!$F$40+'6 - Revised Summary'!$H$40+'6 - Revised Summary'!$I$40+'6 - Revised Summary'!$J$40</f>
        <v>0</v>
      </c>
      <c r="K32" s="150">
        <f>'6 - Revised Summary'!$F$40+'6 - Revised Summary'!$H$40+'6 - Revised Summary'!$I$40+'6 - Revised Summary'!$J$40</f>
        <v>0</v>
      </c>
      <c r="L32" s="150"/>
      <c r="M32" s="151">
        <f t="shared" si="4"/>
        <v>-3263372</v>
      </c>
    </row>
    <row r="33" spans="2:13" x14ac:dyDescent="0.25">
      <c r="B33" s="158">
        <v>2018</v>
      </c>
      <c r="C33" s="167">
        <v>596444</v>
      </c>
      <c r="D33" s="150">
        <f>'6 - Revised Summary'!$K$40+'6 - Revised Summary'!$M$40+'6 - Revised Summary'!$N$40+'6 - Revised Summary'!$O$40</f>
        <v>0</v>
      </c>
      <c r="E33" s="150">
        <f>'6 - Revised Summary'!$K$40+'6 - Revised Summary'!$M$40+'6 - Revised Summary'!$N$40+'6 - Revised Summary'!$O$40</f>
        <v>0</v>
      </c>
      <c r="F33" s="150">
        <f>'6 - Revised Summary'!$K$40+'6 - Revised Summary'!$M$40+'6 - Revised Summary'!$N$40+'6 - Revised Summary'!$O$40</f>
        <v>0</v>
      </c>
      <c r="G33" s="150">
        <f>'6 - Revised Summary'!$K$40+'6 - Revised Summary'!$M$40+'6 - Revised Summary'!$N$40+'6 - Revised Summary'!$O$40</f>
        <v>0</v>
      </c>
      <c r="H33" s="150">
        <f>'6 - Revised Summary'!$K$40+'6 - Revised Summary'!$M$40+'6 - Revised Summary'!$N$40+'6 - Revised Summary'!$O$40</f>
        <v>0</v>
      </c>
      <c r="I33" s="150">
        <f>'6 - Revised Summary'!$K$40+'6 - Revised Summary'!$M$40+'6 - Revised Summary'!$N$40+'6 - Revised Summary'!$O$40</f>
        <v>0</v>
      </c>
      <c r="J33" s="150">
        <f>'6 - Revised Summary'!$K$40+'6 - Revised Summary'!$M$40+'6 - Revised Summary'!$N$40+'6 - Revised Summary'!$O$40</f>
        <v>0</v>
      </c>
      <c r="K33" s="150">
        <f>'6 - Revised Summary'!$K$40+'6 - Revised Summary'!$M$40+'6 - Revised Summary'!$N$40+'6 - Revised Summary'!$O$40</f>
        <v>0</v>
      </c>
      <c r="L33" s="150"/>
      <c r="M33" s="151">
        <f t="shared" si="4"/>
        <v>-596444</v>
      </c>
    </row>
    <row r="34" spans="2:13" x14ac:dyDescent="0.25">
      <c r="B34" s="158">
        <v>2019</v>
      </c>
      <c r="C34" s="167">
        <v>0</v>
      </c>
      <c r="D34" s="150">
        <f>'6 - Revised Summary'!$P$40+'6 - Revised Summary'!$R$40+'6 - Revised Summary'!$S$40+'6 - Revised Summary'!$T$40</f>
        <v>0</v>
      </c>
      <c r="E34" s="150">
        <f>'6 - Revised Summary'!$P$40+'6 - Revised Summary'!$R$40+'6 - Revised Summary'!$S$40+'6 - Revised Summary'!$T$40</f>
        <v>0</v>
      </c>
      <c r="F34" s="150">
        <f>'6 - Revised Summary'!$P$40+'6 - Revised Summary'!$R$40+'6 - Revised Summary'!$S$40+'6 - Revised Summary'!$T$40</f>
        <v>0</v>
      </c>
      <c r="G34" s="150">
        <f>'6 - Revised Summary'!$P$40+'6 - Revised Summary'!$R$40+'6 - Revised Summary'!$S$40+'6 - Revised Summary'!$T$40</f>
        <v>0</v>
      </c>
      <c r="H34" s="150">
        <f>'6 - Revised Summary'!$P$40+'6 - Revised Summary'!$R$40+'6 - Revised Summary'!$S$40+'6 - Revised Summary'!$T$40</f>
        <v>0</v>
      </c>
      <c r="I34" s="150">
        <f>'6 - Revised Summary'!$P$40+'6 - Revised Summary'!$R$40+'6 - Revised Summary'!$S$40+'6 - Revised Summary'!$T$40</f>
        <v>0</v>
      </c>
      <c r="J34" s="150">
        <f>'6 - Revised Summary'!$P$40+'6 - Revised Summary'!$R$40+'6 - Revised Summary'!$S$40+'6 - Revised Summary'!$T$40</f>
        <v>0</v>
      </c>
      <c r="K34" s="150">
        <f>'6 - Revised Summary'!$P$40+'6 - Revised Summary'!$R$40+'6 - Revised Summary'!$S$40+'6 - Revised Summary'!$T$40</f>
        <v>0</v>
      </c>
      <c r="L34" s="150"/>
      <c r="M34" s="151">
        <f t="shared" si="4"/>
        <v>0</v>
      </c>
    </row>
    <row r="35" spans="2:13" x14ac:dyDescent="0.25">
      <c r="B35" s="158">
        <v>2020</v>
      </c>
      <c r="C35" s="167">
        <v>0</v>
      </c>
      <c r="D35" s="150">
        <f>'6 - Revised Summary'!$U$40</f>
        <v>0</v>
      </c>
      <c r="E35" s="150">
        <f>'6 - Revised Summary'!$U$40</f>
        <v>0</v>
      </c>
      <c r="F35" s="150">
        <f>'6 - Revised Summary'!$U$40</f>
        <v>0</v>
      </c>
      <c r="G35" s="150">
        <f>'6 - Revised Summary'!$U$40</f>
        <v>0</v>
      </c>
      <c r="H35" s="150">
        <f>'6 - Revised Summary'!$U$40</f>
        <v>0</v>
      </c>
      <c r="I35" s="150">
        <f>'6 - Revised Summary'!$U$40</f>
        <v>0</v>
      </c>
      <c r="J35" s="150">
        <f>'6 - Revised Summary'!$U$40</f>
        <v>0</v>
      </c>
      <c r="K35" s="150">
        <f>'6 - Revised Summary'!$U$40</f>
        <v>0</v>
      </c>
      <c r="L35" s="150"/>
      <c r="M35" s="151">
        <f t="shared" si="4"/>
        <v>0</v>
      </c>
    </row>
    <row r="36" spans="2:13" ht="3.75" customHeight="1" x14ac:dyDescent="0.25"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2:13" ht="15.75" thickBot="1" x14ac:dyDescent="0.3">
      <c r="B37" s="148" t="s">
        <v>8</v>
      </c>
      <c r="C37" s="159">
        <f>SUM(C29:C36)</f>
        <v>4195887</v>
      </c>
      <c r="D37" s="159">
        <f t="shared" ref="D37:M37" si="5">SUM(D29:D36)</f>
        <v>0</v>
      </c>
      <c r="E37" s="159">
        <f t="shared" si="5"/>
        <v>0</v>
      </c>
      <c r="F37" s="159">
        <f t="shared" si="5"/>
        <v>0</v>
      </c>
      <c r="G37" s="159">
        <f t="shared" si="5"/>
        <v>0</v>
      </c>
      <c r="H37" s="159">
        <f t="shared" si="5"/>
        <v>0</v>
      </c>
      <c r="I37" s="159">
        <f t="shared" si="5"/>
        <v>0</v>
      </c>
      <c r="J37" s="159">
        <f t="shared" si="5"/>
        <v>0</v>
      </c>
      <c r="K37" s="159">
        <f t="shared" si="5"/>
        <v>0</v>
      </c>
      <c r="L37" s="150"/>
      <c r="M37" s="159">
        <f t="shared" si="5"/>
        <v>-4195887</v>
      </c>
    </row>
    <row r="38" spans="2:13" ht="15.75" hidden="1" outlineLevel="1" thickTop="1" x14ac:dyDescent="0.25">
      <c r="C38" s="152">
        <f>C37-C18</f>
        <v>0</v>
      </c>
      <c r="D38" s="152">
        <f t="shared" ref="D38:M38" si="6">D37-D18</f>
        <v>0</v>
      </c>
      <c r="E38" s="152">
        <f t="shared" si="6"/>
        <v>0</v>
      </c>
      <c r="F38" s="152">
        <f t="shared" si="6"/>
        <v>0</v>
      </c>
      <c r="G38" s="152">
        <f t="shared" si="6"/>
        <v>0</v>
      </c>
      <c r="H38" s="152">
        <f t="shared" si="6"/>
        <v>0</v>
      </c>
      <c r="I38" s="152">
        <f t="shared" si="6"/>
        <v>0</v>
      </c>
      <c r="J38" s="152">
        <f t="shared" si="6"/>
        <v>0</v>
      </c>
      <c r="K38" s="152">
        <f t="shared" si="6"/>
        <v>0</v>
      </c>
      <c r="L38" s="150"/>
      <c r="M38" s="152">
        <f t="shared" si="6"/>
        <v>0</v>
      </c>
    </row>
    <row r="39" spans="2:13" ht="15.75" collapsed="1" thickTop="1" x14ac:dyDescent="0.25"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2:13" x14ac:dyDescent="0.25"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2:13" x14ac:dyDescent="0.25"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2:13" x14ac:dyDescent="0.25">
      <c r="C42" s="150"/>
      <c r="D42" s="185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2:13" x14ac:dyDescent="0.25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  <row r="52" spans="2:2" x14ac:dyDescent="0.25">
      <c r="B52" s="145" t="s">
        <v>130</v>
      </c>
    </row>
    <row r="53" spans="2:2" x14ac:dyDescent="0.25">
      <c r="B53" s="145" t="s">
        <v>129</v>
      </c>
    </row>
  </sheetData>
  <dataValidations count="1">
    <dataValidation type="list" errorStyle="warning" allowBlank="1" showInputMessage="1" showErrorMessage="1" errorTitle="Warning" error="Please Select From List:" promptTitle="Approval" prompt="Please Select From List:" sqref="D9:K9">
      <formula1>$B$52:$B$53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A2:U58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2" sqref="B2"/>
    </sheetView>
  </sheetViews>
  <sheetFormatPr defaultRowHeight="15" x14ac:dyDescent="0.25"/>
  <cols>
    <col min="1" max="1" width="2.125" style="144" customWidth="1"/>
    <col min="2" max="2" width="7.625" style="145" customWidth="1"/>
    <col min="3" max="3" width="27" style="145" customWidth="1"/>
    <col min="4" max="4" width="11.625" style="145" customWidth="1"/>
    <col min="5" max="5" width="26.375" style="145" customWidth="1"/>
    <col min="6" max="6" width="23.75" style="145" customWidth="1"/>
    <col min="7" max="7" width="25.375" style="145" customWidth="1"/>
    <col min="8" max="8" width="7.5" style="145" customWidth="1"/>
    <col min="9" max="9" width="18.5" style="145" customWidth="1"/>
    <col min="10" max="10" width="14.125" style="145" customWidth="1"/>
    <col min="11" max="11" width="9.625" style="145" customWidth="1"/>
    <col min="12" max="12" width="7.5" style="145" customWidth="1"/>
    <col min="13" max="13" width="11.5" style="145" customWidth="1"/>
    <col min="14" max="14" width="8.625" style="145" customWidth="1"/>
    <col min="15" max="15" width="11" style="145" customWidth="1"/>
    <col min="16" max="16" width="9" style="145"/>
    <col min="17" max="17" width="1.625" style="145" customWidth="1"/>
    <col min="18" max="16384" width="9" style="145"/>
  </cols>
  <sheetData>
    <row r="2" spans="2:21" ht="18" x14ac:dyDescent="0.25">
      <c r="B2" s="146" t="str">
        <f>'3 - Approved Summary'!A2</f>
        <v>Green Infrastructure (GI) Fund</v>
      </c>
    </row>
    <row r="4" spans="2:21" x14ac:dyDescent="0.25">
      <c r="B4" s="147" t="s">
        <v>138</v>
      </c>
    </row>
    <row r="6" spans="2:21" x14ac:dyDescent="0.25">
      <c r="B6" s="148" t="s">
        <v>161</v>
      </c>
    </row>
    <row r="7" spans="2:21" x14ac:dyDescent="0.25">
      <c r="B7" s="148"/>
    </row>
    <row r="8" spans="2:21" x14ac:dyDescent="0.25">
      <c r="B8" s="148" t="s">
        <v>177</v>
      </c>
      <c r="K8" s="202" t="s">
        <v>176</v>
      </c>
      <c r="L8" s="203"/>
      <c r="M8" s="203"/>
      <c r="N8" s="203"/>
      <c r="O8" s="203"/>
      <c r="P8" s="204"/>
    </row>
    <row r="9" spans="2:21" x14ac:dyDescent="0.25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2:21" x14ac:dyDescent="0.25">
      <c r="B10" s="199" t="s">
        <v>158</v>
      </c>
      <c r="C10" s="200"/>
      <c r="D10" s="200"/>
      <c r="E10" s="200"/>
      <c r="F10" s="200"/>
      <c r="G10" s="200"/>
      <c r="H10" s="200"/>
      <c r="I10" s="200"/>
      <c r="J10" s="201"/>
      <c r="K10" s="196" t="s">
        <v>159</v>
      </c>
      <c r="L10" s="197"/>
      <c r="M10" s="197"/>
      <c r="N10" s="197"/>
      <c r="O10" s="197"/>
      <c r="P10" s="198"/>
      <c r="Q10" s="172"/>
      <c r="R10" s="172"/>
      <c r="S10" s="172"/>
      <c r="T10" s="172"/>
      <c r="U10" s="172"/>
    </row>
    <row r="11" spans="2:21" ht="39" x14ac:dyDescent="0.25">
      <c r="B11" s="178" t="s">
        <v>139</v>
      </c>
      <c r="C11" s="179" t="s">
        <v>160</v>
      </c>
      <c r="D11" s="180" t="s">
        <v>150</v>
      </c>
      <c r="E11" s="179" t="s">
        <v>144</v>
      </c>
      <c r="F11" s="179" t="s">
        <v>169</v>
      </c>
      <c r="G11" s="179" t="s">
        <v>164</v>
      </c>
      <c r="H11" s="181" t="s">
        <v>148</v>
      </c>
      <c r="I11" s="180" t="s">
        <v>149</v>
      </c>
      <c r="J11" s="180" t="s">
        <v>155</v>
      </c>
      <c r="K11" s="174" t="s">
        <v>153</v>
      </c>
      <c r="L11" s="174" t="s">
        <v>154</v>
      </c>
      <c r="M11" s="174" t="s">
        <v>163</v>
      </c>
      <c r="N11" s="174" t="s">
        <v>175</v>
      </c>
      <c r="O11" s="175" t="s">
        <v>141</v>
      </c>
      <c r="P11" s="175" t="s">
        <v>156</v>
      </c>
      <c r="Q11" s="172"/>
      <c r="R11" s="172"/>
      <c r="S11" s="172"/>
      <c r="T11" s="172"/>
      <c r="U11" s="172"/>
    </row>
    <row r="12" spans="2:21" ht="64.5" x14ac:dyDescent="0.25">
      <c r="B12" s="178">
        <v>1</v>
      </c>
      <c r="C12" s="182" t="s">
        <v>145</v>
      </c>
      <c r="D12" s="177" t="s">
        <v>140</v>
      </c>
      <c r="E12" s="182" t="s">
        <v>151</v>
      </c>
      <c r="F12" s="182" t="s">
        <v>172</v>
      </c>
      <c r="G12" s="182" t="s">
        <v>166</v>
      </c>
      <c r="H12" s="176">
        <v>0</v>
      </c>
      <c r="I12" s="182" t="s">
        <v>152</v>
      </c>
      <c r="J12" s="182" t="s">
        <v>162</v>
      </c>
      <c r="K12" s="173" t="s">
        <v>157</v>
      </c>
      <c r="L12" s="173" t="s">
        <v>157</v>
      </c>
      <c r="M12" s="173" t="s">
        <v>157</v>
      </c>
      <c r="N12" s="173" t="s">
        <v>157</v>
      </c>
      <c r="O12" s="173" t="s">
        <v>157</v>
      </c>
      <c r="P12" s="173" t="s">
        <v>157</v>
      </c>
      <c r="Q12" s="172"/>
      <c r="R12" s="172"/>
      <c r="S12" s="172"/>
      <c r="T12" s="172"/>
      <c r="U12" s="172"/>
    </row>
    <row r="13" spans="2:21" x14ac:dyDescent="0.25">
      <c r="B13" s="178">
        <v>2</v>
      </c>
      <c r="C13" s="182"/>
      <c r="D13" s="177"/>
      <c r="E13" s="182"/>
      <c r="F13" s="182"/>
      <c r="G13" s="182"/>
      <c r="H13" s="183"/>
      <c r="I13" s="182"/>
      <c r="J13" s="182"/>
      <c r="K13" s="173" t="s">
        <v>157</v>
      </c>
      <c r="L13" s="173" t="s">
        <v>157</v>
      </c>
      <c r="M13" s="173" t="s">
        <v>157</v>
      </c>
      <c r="N13" s="173" t="s">
        <v>157</v>
      </c>
      <c r="O13" s="173" t="s">
        <v>157</v>
      </c>
      <c r="P13" s="173" t="s">
        <v>157</v>
      </c>
      <c r="Q13" s="172"/>
      <c r="R13" s="172"/>
      <c r="S13" s="172"/>
      <c r="T13" s="172"/>
      <c r="U13" s="172"/>
    </row>
    <row r="14" spans="2:21" x14ac:dyDescent="0.25">
      <c r="B14" s="178">
        <f>B13+1</f>
        <v>3</v>
      </c>
      <c r="C14" s="182"/>
      <c r="D14" s="177"/>
      <c r="E14" s="182"/>
      <c r="F14" s="182"/>
      <c r="G14" s="182"/>
      <c r="H14" s="183"/>
      <c r="I14" s="182"/>
      <c r="J14" s="182"/>
      <c r="K14" s="173" t="s">
        <v>157</v>
      </c>
      <c r="L14" s="173" t="s">
        <v>157</v>
      </c>
      <c r="M14" s="173" t="s">
        <v>157</v>
      </c>
      <c r="N14" s="173" t="s">
        <v>157</v>
      </c>
      <c r="O14" s="173" t="s">
        <v>157</v>
      </c>
      <c r="P14" s="173" t="s">
        <v>157</v>
      </c>
      <c r="Q14" s="172"/>
      <c r="R14" s="172"/>
      <c r="S14" s="172"/>
      <c r="T14" s="172"/>
      <c r="U14" s="172"/>
    </row>
    <row r="15" spans="2:21" x14ac:dyDescent="0.25">
      <c r="B15" s="178">
        <f t="shared" ref="B15:B21" si="0">B14+1</f>
        <v>4</v>
      </c>
      <c r="C15" s="182"/>
      <c r="D15" s="177"/>
      <c r="E15" s="182"/>
      <c r="F15" s="182"/>
      <c r="G15" s="182"/>
      <c r="H15" s="183"/>
      <c r="I15" s="182"/>
      <c r="J15" s="182"/>
      <c r="K15" s="173" t="s">
        <v>157</v>
      </c>
      <c r="L15" s="173" t="s">
        <v>157</v>
      </c>
      <c r="M15" s="173" t="s">
        <v>157</v>
      </c>
      <c r="N15" s="173" t="s">
        <v>157</v>
      </c>
      <c r="O15" s="173" t="s">
        <v>157</v>
      </c>
      <c r="P15" s="173" t="s">
        <v>157</v>
      </c>
      <c r="Q15" s="172"/>
      <c r="R15" s="172"/>
      <c r="S15" s="172"/>
      <c r="T15" s="172"/>
      <c r="U15" s="172"/>
    </row>
    <row r="16" spans="2:21" x14ac:dyDescent="0.25">
      <c r="B16" s="178">
        <f t="shared" si="0"/>
        <v>5</v>
      </c>
      <c r="C16" s="182"/>
      <c r="D16" s="177"/>
      <c r="E16" s="182"/>
      <c r="F16" s="182"/>
      <c r="G16" s="182"/>
      <c r="H16" s="183"/>
      <c r="I16" s="182"/>
      <c r="J16" s="182"/>
      <c r="K16" s="173" t="s">
        <v>157</v>
      </c>
      <c r="L16" s="173" t="s">
        <v>157</v>
      </c>
      <c r="M16" s="173" t="s">
        <v>157</v>
      </c>
      <c r="N16" s="173" t="s">
        <v>157</v>
      </c>
      <c r="O16" s="173" t="s">
        <v>157</v>
      </c>
      <c r="P16" s="173" t="s">
        <v>157</v>
      </c>
      <c r="Q16" s="172"/>
      <c r="R16" s="172"/>
      <c r="S16" s="172"/>
      <c r="T16" s="172"/>
      <c r="U16" s="172"/>
    </row>
    <row r="17" spans="2:21" x14ac:dyDescent="0.25">
      <c r="B17" s="178">
        <f t="shared" si="0"/>
        <v>6</v>
      </c>
      <c r="C17" s="182"/>
      <c r="D17" s="177"/>
      <c r="E17" s="182"/>
      <c r="F17" s="182"/>
      <c r="G17" s="182"/>
      <c r="H17" s="183"/>
      <c r="I17" s="182"/>
      <c r="J17" s="182"/>
      <c r="K17" s="173" t="s">
        <v>157</v>
      </c>
      <c r="L17" s="173" t="s">
        <v>157</v>
      </c>
      <c r="M17" s="173" t="s">
        <v>157</v>
      </c>
      <c r="N17" s="173" t="s">
        <v>157</v>
      </c>
      <c r="O17" s="173" t="s">
        <v>157</v>
      </c>
      <c r="P17" s="173" t="s">
        <v>157</v>
      </c>
      <c r="Q17" s="172"/>
      <c r="R17" s="172"/>
      <c r="S17" s="172"/>
      <c r="T17" s="172"/>
      <c r="U17" s="172"/>
    </row>
    <row r="18" spans="2:21" x14ac:dyDescent="0.25">
      <c r="B18" s="178">
        <f t="shared" si="0"/>
        <v>7</v>
      </c>
      <c r="C18" s="182"/>
      <c r="D18" s="177"/>
      <c r="E18" s="182"/>
      <c r="F18" s="182"/>
      <c r="G18" s="182"/>
      <c r="H18" s="183"/>
      <c r="I18" s="182"/>
      <c r="J18" s="182"/>
      <c r="K18" s="173" t="s">
        <v>157</v>
      </c>
      <c r="L18" s="173" t="s">
        <v>157</v>
      </c>
      <c r="M18" s="173" t="s">
        <v>157</v>
      </c>
      <c r="N18" s="173" t="s">
        <v>157</v>
      </c>
      <c r="O18" s="173" t="s">
        <v>157</v>
      </c>
      <c r="P18" s="173" t="s">
        <v>157</v>
      </c>
      <c r="Q18" s="172"/>
      <c r="R18" s="172"/>
      <c r="S18" s="172"/>
      <c r="T18" s="172"/>
      <c r="U18" s="172"/>
    </row>
    <row r="19" spans="2:21" x14ac:dyDescent="0.25">
      <c r="B19" s="178">
        <f t="shared" si="0"/>
        <v>8</v>
      </c>
      <c r="C19" s="182"/>
      <c r="D19" s="177"/>
      <c r="E19" s="182"/>
      <c r="F19" s="182"/>
      <c r="G19" s="182"/>
      <c r="H19" s="183"/>
      <c r="I19" s="182"/>
      <c r="J19" s="182"/>
      <c r="K19" s="173" t="s">
        <v>157</v>
      </c>
      <c r="L19" s="173" t="s">
        <v>157</v>
      </c>
      <c r="M19" s="173" t="s">
        <v>157</v>
      </c>
      <c r="N19" s="173" t="s">
        <v>157</v>
      </c>
      <c r="O19" s="173" t="s">
        <v>157</v>
      </c>
      <c r="P19" s="173" t="s">
        <v>157</v>
      </c>
      <c r="Q19" s="172"/>
      <c r="R19" s="172"/>
      <c r="S19" s="172"/>
      <c r="T19" s="172"/>
      <c r="U19" s="172"/>
    </row>
    <row r="20" spans="2:21" x14ac:dyDescent="0.25">
      <c r="B20" s="178">
        <f t="shared" si="0"/>
        <v>9</v>
      </c>
      <c r="C20" s="182"/>
      <c r="D20" s="177"/>
      <c r="E20" s="182"/>
      <c r="F20" s="182"/>
      <c r="G20" s="182"/>
      <c r="H20" s="183"/>
      <c r="I20" s="182"/>
      <c r="J20" s="182"/>
      <c r="K20" s="173" t="s">
        <v>157</v>
      </c>
      <c r="L20" s="173" t="s">
        <v>157</v>
      </c>
      <c r="M20" s="173" t="s">
        <v>157</v>
      </c>
      <c r="N20" s="173" t="s">
        <v>157</v>
      </c>
      <c r="O20" s="173" t="s">
        <v>157</v>
      </c>
      <c r="P20" s="173" t="s">
        <v>157</v>
      </c>
      <c r="Q20" s="172"/>
      <c r="R20" s="172"/>
      <c r="S20" s="172"/>
      <c r="T20" s="172"/>
      <c r="U20" s="172"/>
    </row>
    <row r="21" spans="2:21" x14ac:dyDescent="0.25">
      <c r="B21" s="178">
        <f t="shared" si="0"/>
        <v>10</v>
      </c>
      <c r="C21" s="182"/>
      <c r="D21" s="177"/>
      <c r="E21" s="182"/>
      <c r="F21" s="182"/>
      <c r="G21" s="182"/>
      <c r="H21" s="183"/>
      <c r="I21" s="182"/>
      <c r="J21" s="182"/>
      <c r="K21" s="173" t="s">
        <v>157</v>
      </c>
      <c r="L21" s="173" t="s">
        <v>157</v>
      </c>
      <c r="M21" s="173" t="s">
        <v>157</v>
      </c>
      <c r="N21" s="173" t="s">
        <v>157</v>
      </c>
      <c r="O21" s="173" t="s">
        <v>157</v>
      </c>
      <c r="P21" s="173" t="s">
        <v>157</v>
      </c>
      <c r="Q21" s="172"/>
      <c r="R21" s="172"/>
      <c r="S21" s="172"/>
      <c r="T21" s="172"/>
      <c r="U21" s="172"/>
    </row>
    <row r="33" spans="2:2" x14ac:dyDescent="0.25">
      <c r="B33" s="148" t="s">
        <v>143</v>
      </c>
    </row>
    <row r="34" spans="2:2" ht="5.25" customHeight="1" x14ac:dyDescent="0.25"/>
    <row r="35" spans="2:2" x14ac:dyDescent="0.25">
      <c r="B35" s="145" t="s">
        <v>140</v>
      </c>
    </row>
    <row r="36" spans="2:2" x14ac:dyDescent="0.25">
      <c r="B36" s="145" t="s">
        <v>141</v>
      </c>
    </row>
    <row r="37" spans="2:2" x14ac:dyDescent="0.25">
      <c r="B37" s="145" t="s">
        <v>142</v>
      </c>
    </row>
    <row r="38" spans="2:2" x14ac:dyDescent="0.25">
      <c r="B38" s="145" t="s">
        <v>175</v>
      </c>
    </row>
    <row r="41" spans="2:2" x14ac:dyDescent="0.25">
      <c r="B41" s="148" t="s">
        <v>169</v>
      </c>
    </row>
    <row r="42" spans="2:2" ht="4.5" customHeight="1" x14ac:dyDescent="0.25"/>
    <row r="43" spans="2:2" x14ac:dyDescent="0.25">
      <c r="B43" s="145" t="s">
        <v>170</v>
      </c>
    </row>
    <row r="44" spans="2:2" x14ac:dyDescent="0.25">
      <c r="B44" s="145" t="s">
        <v>171</v>
      </c>
    </row>
    <row r="45" spans="2:2" x14ac:dyDescent="0.25">
      <c r="B45" s="145" t="s">
        <v>146</v>
      </c>
    </row>
    <row r="46" spans="2:2" x14ac:dyDescent="0.25">
      <c r="B46" s="145" t="s">
        <v>147</v>
      </c>
    </row>
    <row r="47" spans="2:2" x14ac:dyDescent="0.25">
      <c r="B47" s="145" t="s">
        <v>172</v>
      </c>
    </row>
    <row r="48" spans="2:2" x14ac:dyDescent="0.25">
      <c r="B48" s="145" t="s">
        <v>173</v>
      </c>
    </row>
    <row r="49" spans="2:2" x14ac:dyDescent="0.25">
      <c r="B49" s="145" t="s">
        <v>174</v>
      </c>
    </row>
    <row r="53" spans="2:2" x14ac:dyDescent="0.25">
      <c r="B53" s="148" t="s">
        <v>164</v>
      </c>
    </row>
    <row r="54" spans="2:2" ht="5.25" customHeight="1" x14ac:dyDescent="0.25"/>
    <row r="55" spans="2:2" x14ac:dyDescent="0.25">
      <c r="B55" s="145" t="s">
        <v>165</v>
      </c>
    </row>
    <row r="56" spans="2:2" x14ac:dyDescent="0.25">
      <c r="B56" s="145" t="s">
        <v>166</v>
      </c>
    </row>
    <row r="57" spans="2:2" x14ac:dyDescent="0.25">
      <c r="B57" s="145" t="s">
        <v>167</v>
      </c>
    </row>
    <row r="58" spans="2:2" x14ac:dyDescent="0.25">
      <c r="B58" s="145" t="s">
        <v>168</v>
      </c>
    </row>
  </sheetData>
  <mergeCells count="3">
    <mergeCell ref="K10:P10"/>
    <mergeCell ref="B10:J10"/>
    <mergeCell ref="K8:P8"/>
  </mergeCells>
  <dataValidations count="3">
    <dataValidation type="list" errorStyle="warning" allowBlank="1" showInputMessage="1" showErrorMessage="1" errorTitle="Warning" error="Please Select From List:" promptTitle="Category" prompt="Please Select From List:" sqref="D12:D21">
      <formula1>$B$35:$B$39</formula1>
    </dataValidation>
    <dataValidation type="list" errorStyle="warning" allowBlank="1" showInputMessage="1" showErrorMessage="1" errorTitle="Warning" error="Please Select From List:" promptTitle="Financial" prompt="Please Select From List:" sqref="F12">
      <formula1>$B$43:$B$51</formula1>
    </dataValidation>
    <dataValidation type="list" errorStyle="warning" allowBlank="1" showInputMessage="1" showErrorMessage="1" errorTitle="Warning" error="Please Select From List:" promptTitle="Funding" prompt="Please Select From List:" sqref="G12:G21">
      <formula1>$B$55:$B$58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2:H34"/>
  <sheetViews>
    <sheetView workbookViewId="0">
      <selection activeCell="D28" sqref="D28"/>
    </sheetView>
  </sheetViews>
  <sheetFormatPr defaultRowHeight="15" outlineLevelRow="1" x14ac:dyDescent="0.25"/>
  <cols>
    <col min="1" max="1" width="2.375" style="124" customWidth="1"/>
    <col min="2" max="2" width="9" style="114"/>
    <col min="3" max="3" width="26.5" style="114" customWidth="1"/>
    <col min="4" max="4" width="17.25" style="114" customWidth="1"/>
    <col min="5" max="5" width="32.875" style="114" customWidth="1"/>
    <col min="6" max="16384" width="9" style="114"/>
  </cols>
  <sheetData>
    <row r="2" spans="2:8" ht="18" x14ac:dyDescent="0.25">
      <c r="B2" s="125" t="s">
        <v>89</v>
      </c>
    </row>
    <row r="3" spans="2:8" x14ac:dyDescent="0.25">
      <c r="B3" s="126"/>
    </row>
    <row r="4" spans="2:8" ht="15.75" x14ac:dyDescent="0.25">
      <c r="B4" s="127" t="s">
        <v>92</v>
      </c>
    </row>
    <row r="6" spans="2:8" ht="92.25" x14ac:dyDescent="1.35">
      <c r="B6" s="129" t="s">
        <v>72</v>
      </c>
      <c r="D6" s="128"/>
      <c r="E6" s="128"/>
      <c r="F6" s="128"/>
      <c r="G6" s="128"/>
      <c r="H6" s="128"/>
    </row>
    <row r="8" spans="2:8" x14ac:dyDescent="0.25">
      <c r="B8" s="117" t="s">
        <v>90</v>
      </c>
    </row>
    <row r="9" spans="2:8" x14ac:dyDescent="0.25">
      <c r="B9" s="117"/>
    </row>
    <row r="10" spans="2:8" x14ac:dyDescent="0.25">
      <c r="B10" s="117" t="s">
        <v>73</v>
      </c>
    </row>
    <row r="11" spans="2:8" x14ac:dyDescent="0.25">
      <c r="B11" s="117"/>
    </row>
    <row r="12" spans="2:8" x14ac:dyDescent="0.25">
      <c r="B12" s="117" t="s">
        <v>133</v>
      </c>
    </row>
    <row r="14" spans="2:8" x14ac:dyDescent="0.25">
      <c r="B14" s="117" t="s">
        <v>125</v>
      </c>
    </row>
    <row r="15" spans="2:8" ht="6.75" customHeight="1" x14ac:dyDescent="0.25"/>
    <row r="16" spans="2:8" x14ac:dyDescent="0.25">
      <c r="B16" s="160" t="s">
        <v>91</v>
      </c>
    </row>
    <row r="17" spans="2:5" x14ac:dyDescent="0.25">
      <c r="B17" s="117"/>
    </row>
    <row r="18" spans="2:5" x14ac:dyDescent="0.25">
      <c r="B18" s="117" t="s">
        <v>76</v>
      </c>
    </row>
    <row r="19" spans="2:5" ht="6" customHeight="1" x14ac:dyDescent="0.25"/>
    <row r="20" spans="2:5" x14ac:dyDescent="0.25">
      <c r="B20" s="131"/>
      <c r="C20" s="132"/>
      <c r="D20" s="132"/>
      <c r="E20" s="133"/>
    </row>
    <row r="21" spans="2:5" x14ac:dyDescent="0.25">
      <c r="B21" s="141" t="s">
        <v>74</v>
      </c>
      <c r="C21" s="142" t="s">
        <v>75</v>
      </c>
      <c r="D21" s="143" t="s">
        <v>137</v>
      </c>
      <c r="E21" s="134"/>
    </row>
    <row r="22" spans="2:5" ht="5.25" customHeight="1" x14ac:dyDescent="0.25">
      <c r="B22" s="135"/>
      <c r="C22" s="115"/>
      <c r="D22" s="115"/>
      <c r="E22" s="134"/>
    </row>
    <row r="23" spans="2:5" x14ac:dyDescent="0.25">
      <c r="B23" s="136">
        <v>1</v>
      </c>
      <c r="C23" s="130" t="s">
        <v>100</v>
      </c>
      <c r="D23" s="140" t="s">
        <v>182</v>
      </c>
      <c r="E23" s="134"/>
    </row>
    <row r="24" spans="2:5" x14ac:dyDescent="0.25">
      <c r="B24" s="136">
        <v>2</v>
      </c>
      <c r="C24" s="130" t="s">
        <v>101</v>
      </c>
      <c r="D24" s="140" t="s">
        <v>182</v>
      </c>
      <c r="E24" s="134"/>
    </row>
    <row r="25" spans="2:5" x14ac:dyDescent="0.25">
      <c r="B25" s="136">
        <v>3</v>
      </c>
      <c r="C25" s="130" t="s">
        <v>102</v>
      </c>
      <c r="D25" s="184" t="s">
        <v>103</v>
      </c>
      <c r="E25" s="134"/>
    </row>
    <row r="26" spans="2:5" x14ac:dyDescent="0.25">
      <c r="B26" s="136">
        <v>4</v>
      </c>
      <c r="C26" s="130" t="s">
        <v>104</v>
      </c>
      <c r="D26" s="140" t="s">
        <v>107</v>
      </c>
      <c r="E26" s="134"/>
    </row>
    <row r="27" spans="2:5" x14ac:dyDescent="0.25">
      <c r="B27" s="136">
        <v>5</v>
      </c>
      <c r="C27" s="130" t="s">
        <v>105</v>
      </c>
      <c r="D27" s="140" t="s">
        <v>107</v>
      </c>
      <c r="E27" s="134"/>
    </row>
    <row r="28" spans="2:5" x14ac:dyDescent="0.25">
      <c r="B28" s="136">
        <v>6</v>
      </c>
      <c r="C28" s="130" t="s">
        <v>106</v>
      </c>
      <c r="D28" s="184" t="s">
        <v>103</v>
      </c>
      <c r="E28" s="134"/>
    </row>
    <row r="29" spans="2:5" x14ac:dyDescent="0.25">
      <c r="B29" s="136">
        <v>7</v>
      </c>
      <c r="C29" s="130" t="s">
        <v>111</v>
      </c>
      <c r="D29" s="140" t="s">
        <v>178</v>
      </c>
      <c r="E29" s="134"/>
    </row>
    <row r="30" spans="2:5" x14ac:dyDescent="0.25">
      <c r="B30" s="136">
        <v>8</v>
      </c>
      <c r="C30" s="130" t="s">
        <v>112</v>
      </c>
      <c r="D30" s="140" t="s">
        <v>178</v>
      </c>
      <c r="E30" s="134"/>
    </row>
    <row r="31" spans="2:5" x14ac:dyDescent="0.25">
      <c r="B31" s="136">
        <v>9</v>
      </c>
      <c r="C31" s="130" t="s">
        <v>113</v>
      </c>
      <c r="D31" s="140" t="s">
        <v>178</v>
      </c>
      <c r="E31" s="134"/>
    </row>
    <row r="32" spans="2:5" hidden="1" outlineLevel="1" x14ac:dyDescent="0.25">
      <c r="B32" s="136">
        <v>10</v>
      </c>
      <c r="C32" s="130" t="s">
        <v>134</v>
      </c>
      <c r="D32" s="184" t="s">
        <v>103</v>
      </c>
      <c r="E32" s="134"/>
    </row>
    <row r="33" spans="2:5" hidden="1" outlineLevel="1" x14ac:dyDescent="0.25">
      <c r="B33" s="136">
        <v>11</v>
      </c>
      <c r="C33" s="130" t="s">
        <v>138</v>
      </c>
      <c r="D33" s="184" t="s">
        <v>103</v>
      </c>
      <c r="E33" s="134"/>
    </row>
    <row r="34" spans="2:5" collapsed="1" x14ac:dyDescent="0.25">
      <c r="B34" s="137"/>
      <c r="C34" s="138"/>
      <c r="D34" s="138"/>
      <c r="E34" s="139"/>
    </row>
  </sheetData>
  <hyperlinks>
    <hyperlink ref="B16" r:id="rId1"/>
  </hyperlinks>
  <pageMargins left="0.25" right="0.25" top="0.75" bottom="0.75" header="0.3" footer="0.3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AC62"/>
  <sheetViews>
    <sheetView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A33" sqref="A33"/>
    </sheetView>
  </sheetViews>
  <sheetFormatPr defaultRowHeight="15" outlineLevelRow="1" outlineLevelCol="1" x14ac:dyDescent="0.25"/>
  <cols>
    <col min="1" max="1" width="29.375" style="1" customWidth="1"/>
    <col min="2" max="2" width="1.25" style="1" customWidth="1"/>
    <col min="3" max="3" width="12.375" style="1" customWidth="1"/>
    <col min="4" max="4" width="9.25" style="1" customWidth="1"/>
    <col min="5" max="5" width="8.5" style="1" customWidth="1"/>
    <col min="6" max="22" width="9" style="1"/>
    <col min="23" max="23" width="1.125" style="1" customWidth="1"/>
    <col min="24" max="24" width="9.125" style="1" customWidth="1"/>
    <col min="25" max="25" width="1.25" style="1" customWidth="1"/>
    <col min="26" max="26" width="8" style="1" customWidth="1" outlineLevel="1"/>
    <col min="27" max="260" width="9" style="1"/>
    <col min="261" max="261" width="20.125" style="1" customWidth="1"/>
    <col min="262" max="516" width="9" style="1"/>
    <col min="517" max="517" width="20.125" style="1" customWidth="1"/>
    <col min="518" max="772" width="9" style="1"/>
    <col min="773" max="773" width="20.125" style="1" customWidth="1"/>
    <col min="774" max="1028" width="9" style="1"/>
    <col min="1029" max="1029" width="20.125" style="1" customWidth="1"/>
    <col min="1030" max="1284" width="9" style="1"/>
    <col min="1285" max="1285" width="20.125" style="1" customWidth="1"/>
    <col min="1286" max="1540" width="9" style="1"/>
    <col min="1541" max="1541" width="20.125" style="1" customWidth="1"/>
    <col min="1542" max="1796" width="9" style="1"/>
    <col min="1797" max="1797" width="20.125" style="1" customWidth="1"/>
    <col min="1798" max="2052" width="9" style="1"/>
    <col min="2053" max="2053" width="20.125" style="1" customWidth="1"/>
    <col min="2054" max="2308" width="9" style="1"/>
    <col min="2309" max="2309" width="20.125" style="1" customWidth="1"/>
    <col min="2310" max="2564" width="9" style="1"/>
    <col min="2565" max="2565" width="20.125" style="1" customWidth="1"/>
    <col min="2566" max="2820" width="9" style="1"/>
    <col min="2821" max="2821" width="20.125" style="1" customWidth="1"/>
    <col min="2822" max="3076" width="9" style="1"/>
    <col min="3077" max="3077" width="20.125" style="1" customWidth="1"/>
    <col min="3078" max="3332" width="9" style="1"/>
    <col min="3333" max="3333" width="20.125" style="1" customWidth="1"/>
    <col min="3334" max="3588" width="9" style="1"/>
    <col min="3589" max="3589" width="20.125" style="1" customWidth="1"/>
    <col min="3590" max="3844" width="9" style="1"/>
    <col min="3845" max="3845" width="20.125" style="1" customWidth="1"/>
    <col min="3846" max="4100" width="9" style="1"/>
    <col min="4101" max="4101" width="20.125" style="1" customWidth="1"/>
    <col min="4102" max="4356" width="9" style="1"/>
    <col min="4357" max="4357" width="20.125" style="1" customWidth="1"/>
    <col min="4358" max="4612" width="9" style="1"/>
    <col min="4613" max="4613" width="20.125" style="1" customWidth="1"/>
    <col min="4614" max="4868" width="9" style="1"/>
    <col min="4869" max="4869" width="20.125" style="1" customWidth="1"/>
    <col min="4870" max="5124" width="9" style="1"/>
    <col min="5125" max="5125" width="20.125" style="1" customWidth="1"/>
    <col min="5126" max="5380" width="9" style="1"/>
    <col min="5381" max="5381" width="20.125" style="1" customWidth="1"/>
    <col min="5382" max="5636" width="9" style="1"/>
    <col min="5637" max="5637" width="20.125" style="1" customWidth="1"/>
    <col min="5638" max="5892" width="9" style="1"/>
    <col min="5893" max="5893" width="20.125" style="1" customWidth="1"/>
    <col min="5894" max="6148" width="9" style="1"/>
    <col min="6149" max="6149" width="20.125" style="1" customWidth="1"/>
    <col min="6150" max="6404" width="9" style="1"/>
    <col min="6405" max="6405" width="20.125" style="1" customWidth="1"/>
    <col min="6406" max="6660" width="9" style="1"/>
    <col min="6661" max="6661" width="20.125" style="1" customWidth="1"/>
    <col min="6662" max="6916" width="9" style="1"/>
    <col min="6917" max="6917" width="20.125" style="1" customWidth="1"/>
    <col min="6918" max="7172" width="9" style="1"/>
    <col min="7173" max="7173" width="20.125" style="1" customWidth="1"/>
    <col min="7174" max="7428" width="9" style="1"/>
    <col min="7429" max="7429" width="20.125" style="1" customWidth="1"/>
    <col min="7430" max="7684" width="9" style="1"/>
    <col min="7685" max="7685" width="20.125" style="1" customWidth="1"/>
    <col min="7686" max="7940" width="9" style="1"/>
    <col min="7941" max="7941" width="20.125" style="1" customWidth="1"/>
    <col min="7942" max="8196" width="9" style="1"/>
    <col min="8197" max="8197" width="20.125" style="1" customWidth="1"/>
    <col min="8198" max="8452" width="9" style="1"/>
    <col min="8453" max="8453" width="20.125" style="1" customWidth="1"/>
    <col min="8454" max="8708" width="9" style="1"/>
    <col min="8709" max="8709" width="20.125" style="1" customWidth="1"/>
    <col min="8710" max="8964" width="9" style="1"/>
    <col min="8965" max="8965" width="20.125" style="1" customWidth="1"/>
    <col min="8966" max="9220" width="9" style="1"/>
    <col min="9221" max="9221" width="20.125" style="1" customWidth="1"/>
    <col min="9222" max="9476" width="9" style="1"/>
    <col min="9477" max="9477" width="20.125" style="1" customWidth="1"/>
    <col min="9478" max="9732" width="9" style="1"/>
    <col min="9733" max="9733" width="20.125" style="1" customWidth="1"/>
    <col min="9734" max="9988" width="9" style="1"/>
    <col min="9989" max="9989" width="20.125" style="1" customWidth="1"/>
    <col min="9990" max="10244" width="9" style="1"/>
    <col min="10245" max="10245" width="20.125" style="1" customWidth="1"/>
    <col min="10246" max="10500" width="9" style="1"/>
    <col min="10501" max="10501" width="20.125" style="1" customWidth="1"/>
    <col min="10502" max="10756" width="9" style="1"/>
    <col min="10757" max="10757" width="20.125" style="1" customWidth="1"/>
    <col min="10758" max="11012" width="9" style="1"/>
    <col min="11013" max="11013" width="20.125" style="1" customWidth="1"/>
    <col min="11014" max="11268" width="9" style="1"/>
    <col min="11269" max="11269" width="20.125" style="1" customWidth="1"/>
    <col min="11270" max="11524" width="9" style="1"/>
    <col min="11525" max="11525" width="20.125" style="1" customWidth="1"/>
    <col min="11526" max="11780" width="9" style="1"/>
    <col min="11781" max="11781" width="20.125" style="1" customWidth="1"/>
    <col min="11782" max="12036" width="9" style="1"/>
    <col min="12037" max="12037" width="20.125" style="1" customWidth="1"/>
    <col min="12038" max="12292" width="9" style="1"/>
    <col min="12293" max="12293" width="20.125" style="1" customWidth="1"/>
    <col min="12294" max="12548" width="9" style="1"/>
    <col min="12549" max="12549" width="20.125" style="1" customWidth="1"/>
    <col min="12550" max="12804" width="9" style="1"/>
    <col min="12805" max="12805" width="20.125" style="1" customWidth="1"/>
    <col min="12806" max="13060" width="9" style="1"/>
    <col min="13061" max="13061" width="20.125" style="1" customWidth="1"/>
    <col min="13062" max="13316" width="9" style="1"/>
    <col min="13317" max="13317" width="20.125" style="1" customWidth="1"/>
    <col min="13318" max="13572" width="9" style="1"/>
    <col min="13573" max="13573" width="20.125" style="1" customWidth="1"/>
    <col min="13574" max="13828" width="9" style="1"/>
    <col min="13829" max="13829" width="20.125" style="1" customWidth="1"/>
    <col min="13830" max="14084" width="9" style="1"/>
    <col min="14085" max="14085" width="20.125" style="1" customWidth="1"/>
    <col min="14086" max="14340" width="9" style="1"/>
    <col min="14341" max="14341" width="20.125" style="1" customWidth="1"/>
    <col min="14342" max="14596" width="9" style="1"/>
    <col min="14597" max="14597" width="20.125" style="1" customWidth="1"/>
    <col min="14598" max="14852" width="9" style="1"/>
    <col min="14853" max="14853" width="20.125" style="1" customWidth="1"/>
    <col min="14854" max="15108" width="9" style="1"/>
    <col min="15109" max="15109" width="20.125" style="1" customWidth="1"/>
    <col min="15110" max="15364" width="9" style="1"/>
    <col min="15365" max="15365" width="20.125" style="1" customWidth="1"/>
    <col min="15366" max="15620" width="9" style="1"/>
    <col min="15621" max="15621" width="20.125" style="1" customWidth="1"/>
    <col min="15622" max="15876" width="9" style="1"/>
    <col min="15877" max="15877" width="20.125" style="1" customWidth="1"/>
    <col min="15878" max="16132" width="9" style="1"/>
    <col min="16133" max="16133" width="20.125" style="1" customWidth="1"/>
    <col min="16134" max="16384" width="9" style="1"/>
  </cols>
  <sheetData>
    <row r="1" spans="1:12" ht="7.5" customHeight="1" x14ac:dyDescent="0.25"/>
    <row r="2" spans="1:12" ht="18.75" x14ac:dyDescent="0.3">
      <c r="A2" s="2" t="s">
        <v>0</v>
      </c>
      <c r="B2" s="3"/>
      <c r="C2" s="3"/>
      <c r="D2" s="3"/>
      <c r="E2" s="3"/>
    </row>
    <row r="3" spans="1:12" ht="9.75" customHeight="1" x14ac:dyDescent="0.25"/>
    <row r="4" spans="1:12" ht="19.5" customHeight="1" x14ac:dyDescent="0.25">
      <c r="A4" s="4" t="s">
        <v>95</v>
      </c>
    </row>
    <row r="5" spans="1:12" ht="15.75" customHeight="1" x14ac:dyDescent="0.25"/>
    <row r="6" spans="1:12" ht="18" x14ac:dyDescent="0.25">
      <c r="A6" s="5" t="s">
        <v>78</v>
      </c>
      <c r="B6" s="6"/>
      <c r="C6" s="120"/>
      <c r="D6" s="7"/>
      <c r="E6" s="7"/>
      <c r="F6" s="8"/>
    </row>
    <row r="7" spans="1:12" ht="6.75" customHeight="1" x14ac:dyDescent="0.25">
      <c r="A7" s="9"/>
      <c r="B7" s="9"/>
      <c r="C7" s="123"/>
      <c r="D7" s="9"/>
      <c r="E7" s="9"/>
    </row>
    <row r="8" spans="1:12" ht="18" x14ac:dyDescent="0.25">
      <c r="A8" s="11" t="s">
        <v>58</v>
      </c>
      <c r="B8" s="12"/>
      <c r="C8" s="120"/>
      <c r="D8" s="13"/>
      <c r="E8" s="13"/>
      <c r="F8" s="14"/>
    </row>
    <row r="9" spans="1:12" ht="6" customHeight="1" x14ac:dyDescent="0.25">
      <c r="A9" s="11"/>
      <c r="B9" s="15"/>
      <c r="C9" s="123"/>
      <c r="D9" s="15"/>
      <c r="E9" s="15"/>
    </row>
    <row r="10" spans="1:12" ht="18" x14ac:dyDescent="0.25">
      <c r="A10" s="11" t="s">
        <v>59</v>
      </c>
      <c r="B10" s="12"/>
      <c r="C10" s="121" t="s">
        <v>181</v>
      </c>
      <c r="D10" s="12"/>
      <c r="E10" s="12"/>
      <c r="L10" s="16"/>
    </row>
    <row r="11" spans="1:12" ht="6" customHeight="1" x14ac:dyDescent="0.25">
      <c r="H11" s="17"/>
      <c r="J11" s="16"/>
    </row>
    <row r="12" spans="1:12" x14ac:dyDescent="0.25">
      <c r="A12" s="11" t="s">
        <v>1</v>
      </c>
      <c r="C12" s="18">
        <v>42948</v>
      </c>
      <c r="D12" s="19"/>
      <c r="H12" s="17"/>
      <c r="J12" s="16"/>
    </row>
    <row r="13" spans="1:12" ht="5.25" customHeight="1" x14ac:dyDescent="0.25">
      <c r="C13" s="20"/>
      <c r="H13" s="17"/>
      <c r="J13" s="16"/>
    </row>
    <row r="14" spans="1:12" x14ac:dyDescent="0.25">
      <c r="A14" s="11" t="s">
        <v>2</v>
      </c>
      <c r="C14" s="18">
        <v>43465</v>
      </c>
      <c r="D14" s="19"/>
      <c r="H14" s="17"/>
      <c r="J14" s="16"/>
    </row>
    <row r="15" spans="1:12" ht="7.5" customHeight="1" x14ac:dyDescent="0.25">
      <c r="H15" s="17"/>
      <c r="J15" s="16"/>
    </row>
    <row r="16" spans="1:12" ht="15.75" x14ac:dyDescent="0.25">
      <c r="A16" s="11" t="s">
        <v>53</v>
      </c>
      <c r="C16" s="122">
        <v>0.4</v>
      </c>
      <c r="D16" s="118"/>
      <c r="E16" s="21"/>
    </row>
    <row r="17" spans="1:29" ht="9" customHeight="1" x14ac:dyDescent="0.25">
      <c r="A17" s="11"/>
      <c r="C17" s="22"/>
      <c r="D17" s="23"/>
      <c r="E17" s="21"/>
    </row>
    <row r="18" spans="1:29" x14ac:dyDescent="0.25">
      <c r="C18" s="24"/>
      <c r="D18" s="24"/>
      <c r="E18" s="24"/>
      <c r="F18" s="24"/>
      <c r="H18" s="24"/>
      <c r="I18" s="24"/>
      <c r="J18" s="24"/>
      <c r="K18" s="24"/>
      <c r="M18" s="24"/>
      <c r="N18" s="24"/>
      <c r="O18" s="24"/>
      <c r="P18" s="24"/>
      <c r="R18" s="24"/>
      <c r="S18" s="24"/>
      <c r="T18" s="24"/>
      <c r="U18" s="24"/>
    </row>
    <row r="19" spans="1:29" s="25" customFormat="1" x14ac:dyDescent="0.25">
      <c r="C19" s="26" t="s">
        <v>4</v>
      </c>
      <c r="D19" s="26" t="s">
        <v>5</v>
      </c>
      <c r="E19" s="26" t="s">
        <v>6</v>
      </c>
      <c r="F19" s="26" t="s">
        <v>7</v>
      </c>
      <c r="G19" s="27" t="s">
        <v>8</v>
      </c>
      <c r="H19" s="26" t="s">
        <v>4</v>
      </c>
      <c r="I19" s="26" t="s">
        <v>5</v>
      </c>
      <c r="J19" s="26" t="s">
        <v>6</v>
      </c>
      <c r="K19" s="26" t="s">
        <v>7</v>
      </c>
      <c r="L19" s="27" t="s">
        <v>8</v>
      </c>
      <c r="M19" s="26" t="s">
        <v>4</v>
      </c>
      <c r="N19" s="26" t="s">
        <v>5</v>
      </c>
      <c r="O19" s="26" t="s">
        <v>6</v>
      </c>
      <c r="P19" s="26" t="s">
        <v>7</v>
      </c>
      <c r="Q19" s="27" t="s">
        <v>8</v>
      </c>
      <c r="R19" s="26" t="s">
        <v>4</v>
      </c>
      <c r="S19" s="26" t="s">
        <v>5</v>
      </c>
      <c r="T19" s="26" t="s">
        <v>6</v>
      </c>
      <c r="U19" s="26" t="s">
        <v>7</v>
      </c>
      <c r="V19" s="27" t="s">
        <v>8</v>
      </c>
      <c r="W19" s="26"/>
      <c r="X19" s="28" t="s">
        <v>9</v>
      </c>
    </row>
    <row r="20" spans="1:29" s="25" customFormat="1" x14ac:dyDescent="0.25">
      <c r="C20" s="29" t="s">
        <v>10</v>
      </c>
      <c r="D20" s="29" t="s">
        <v>11</v>
      </c>
      <c r="E20" s="29" t="s">
        <v>12</v>
      </c>
      <c r="F20" s="29" t="s">
        <v>13</v>
      </c>
      <c r="G20" s="30" t="s">
        <v>14</v>
      </c>
      <c r="H20" s="29" t="s">
        <v>10</v>
      </c>
      <c r="I20" s="29" t="s">
        <v>11</v>
      </c>
      <c r="J20" s="29" t="s">
        <v>12</v>
      </c>
      <c r="K20" s="29" t="s">
        <v>13</v>
      </c>
      <c r="L20" s="30" t="s">
        <v>15</v>
      </c>
      <c r="M20" s="29" t="s">
        <v>10</v>
      </c>
      <c r="N20" s="29" t="s">
        <v>11</v>
      </c>
      <c r="O20" s="29" t="s">
        <v>12</v>
      </c>
      <c r="P20" s="29" t="s">
        <v>13</v>
      </c>
      <c r="Q20" s="30" t="s">
        <v>16</v>
      </c>
      <c r="R20" s="29" t="s">
        <v>10</v>
      </c>
      <c r="S20" s="29" t="s">
        <v>11</v>
      </c>
      <c r="T20" s="29" t="s">
        <v>12</v>
      </c>
      <c r="U20" s="29" t="s">
        <v>13</v>
      </c>
      <c r="V20" s="30" t="s">
        <v>17</v>
      </c>
      <c r="W20" s="31"/>
      <c r="X20" s="32" t="s">
        <v>8</v>
      </c>
    </row>
    <row r="21" spans="1:29" s="25" customFormat="1" x14ac:dyDescent="0.25">
      <c r="A21" s="33" t="s">
        <v>18</v>
      </c>
      <c r="C21" s="34" t="s">
        <v>19</v>
      </c>
      <c r="D21" s="34" t="s">
        <v>19</v>
      </c>
      <c r="E21" s="34" t="s">
        <v>19</v>
      </c>
      <c r="F21" s="34" t="s">
        <v>19</v>
      </c>
      <c r="G21" s="35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5" t="s">
        <v>19</v>
      </c>
      <c r="M21" s="34" t="s">
        <v>19</v>
      </c>
      <c r="N21" s="34" t="s">
        <v>19</v>
      </c>
      <c r="O21" s="34" t="s">
        <v>19</v>
      </c>
      <c r="P21" s="34" t="s">
        <v>19</v>
      </c>
      <c r="Q21" s="35" t="s">
        <v>19</v>
      </c>
      <c r="R21" s="34" t="s">
        <v>19</v>
      </c>
      <c r="S21" s="34" t="s">
        <v>19</v>
      </c>
      <c r="T21" s="34" t="s">
        <v>19</v>
      </c>
      <c r="U21" s="34" t="s">
        <v>19</v>
      </c>
      <c r="V21" s="35" t="s">
        <v>19</v>
      </c>
      <c r="W21" s="34"/>
      <c r="X21" s="36" t="s">
        <v>19</v>
      </c>
      <c r="Z21" s="37" t="s">
        <v>20</v>
      </c>
    </row>
    <row r="22" spans="1:29" s="25" customFormat="1" ht="6.75" customHeight="1" x14ac:dyDescent="0.25">
      <c r="C22" s="34"/>
      <c r="D22" s="34"/>
      <c r="E22" s="34"/>
      <c r="F22" s="34"/>
      <c r="G22" s="35"/>
      <c r="H22" s="34"/>
      <c r="I22" s="34"/>
      <c r="J22" s="34"/>
      <c r="K22" s="34"/>
      <c r="L22" s="35"/>
      <c r="M22" s="34"/>
      <c r="N22" s="34"/>
      <c r="O22" s="34"/>
      <c r="P22" s="34"/>
      <c r="Q22" s="35"/>
      <c r="R22" s="34"/>
      <c r="S22" s="34"/>
      <c r="T22" s="34"/>
      <c r="U22" s="34"/>
      <c r="V22" s="35"/>
      <c r="W22" s="34"/>
      <c r="X22" s="36"/>
    </row>
    <row r="23" spans="1:29" x14ac:dyDescent="0.25">
      <c r="C23" s="38">
        <v>0</v>
      </c>
      <c r="D23" s="38">
        <v>0</v>
      </c>
      <c r="E23" s="38">
        <v>0</v>
      </c>
      <c r="F23" s="38">
        <v>0</v>
      </c>
      <c r="G23" s="39">
        <f>SUM(C23:F23)</f>
        <v>0</v>
      </c>
      <c r="H23" s="38">
        <v>0</v>
      </c>
      <c r="I23" s="38">
        <v>0</v>
      </c>
      <c r="J23" s="38">
        <v>0</v>
      </c>
      <c r="K23" s="38">
        <v>0</v>
      </c>
      <c r="L23" s="39">
        <f>SUM(H23:K23)</f>
        <v>0</v>
      </c>
      <c r="M23" s="38">
        <v>0</v>
      </c>
      <c r="N23" s="38">
        <v>0</v>
      </c>
      <c r="O23" s="38">
        <v>0</v>
      </c>
      <c r="P23" s="38">
        <v>0</v>
      </c>
      <c r="Q23" s="39">
        <f>SUM(M23:P23)</f>
        <v>0</v>
      </c>
      <c r="R23" s="38">
        <v>0</v>
      </c>
      <c r="S23" s="38">
        <v>0</v>
      </c>
      <c r="T23" s="38">
        <v>0</v>
      </c>
      <c r="U23" s="38">
        <v>0</v>
      </c>
      <c r="V23" s="39">
        <f>SUM(R23:U23)</f>
        <v>0</v>
      </c>
      <c r="W23" s="40"/>
      <c r="X23" s="41">
        <f>+G23+L23+Q23+V23</f>
        <v>0</v>
      </c>
      <c r="Y23" s="42"/>
      <c r="Z23" s="43">
        <f>X23-V23-Q23-L23-G23</f>
        <v>0</v>
      </c>
      <c r="AA23" s="42"/>
      <c r="AB23" s="42"/>
      <c r="AC23" s="42"/>
    </row>
    <row r="24" spans="1:29" x14ac:dyDescent="0.25">
      <c r="C24" s="38">
        <v>0</v>
      </c>
      <c r="D24" s="38">
        <v>0</v>
      </c>
      <c r="E24" s="38">
        <v>0</v>
      </c>
      <c r="F24" s="38">
        <v>0</v>
      </c>
      <c r="G24" s="39">
        <f>SUM(C24:F24)</f>
        <v>0</v>
      </c>
      <c r="H24" s="38">
        <v>0</v>
      </c>
      <c r="I24" s="38">
        <v>0</v>
      </c>
      <c r="J24" s="38">
        <v>0</v>
      </c>
      <c r="K24" s="38">
        <v>0</v>
      </c>
      <c r="L24" s="39">
        <f>SUM(H24:K24)</f>
        <v>0</v>
      </c>
      <c r="M24" s="38">
        <v>0</v>
      </c>
      <c r="N24" s="38">
        <v>0</v>
      </c>
      <c r="O24" s="38">
        <v>0</v>
      </c>
      <c r="P24" s="38">
        <v>0</v>
      </c>
      <c r="Q24" s="39">
        <f>SUM(M24:P24)</f>
        <v>0</v>
      </c>
      <c r="R24" s="38">
        <v>0</v>
      </c>
      <c r="S24" s="38">
        <v>0</v>
      </c>
      <c r="T24" s="38">
        <v>0</v>
      </c>
      <c r="U24" s="38">
        <v>0</v>
      </c>
      <c r="V24" s="39">
        <f>SUM(R24:U24)</f>
        <v>0</v>
      </c>
      <c r="W24" s="40"/>
      <c r="X24" s="41">
        <f t="shared" ref="X24:X26" si="0">+G24+L24+Q24+V24</f>
        <v>0</v>
      </c>
      <c r="Y24" s="42"/>
      <c r="Z24" s="43">
        <f t="shared" ref="Z24:Z47" si="1">X24-V24-Q24-L24-G24</f>
        <v>0</v>
      </c>
      <c r="AA24" s="42"/>
      <c r="AB24" s="42"/>
      <c r="AC24" s="42"/>
    </row>
    <row r="25" spans="1:29" x14ac:dyDescent="0.25">
      <c r="C25" s="38">
        <v>0</v>
      </c>
      <c r="D25" s="38">
        <v>0</v>
      </c>
      <c r="E25" s="38">
        <v>0</v>
      </c>
      <c r="F25" s="38">
        <v>0</v>
      </c>
      <c r="G25" s="39">
        <f>SUM(C25:F25)</f>
        <v>0</v>
      </c>
      <c r="H25" s="38">
        <v>0</v>
      </c>
      <c r="I25" s="38">
        <v>0</v>
      </c>
      <c r="J25" s="38">
        <v>0</v>
      </c>
      <c r="K25" s="38">
        <v>0</v>
      </c>
      <c r="L25" s="39">
        <f>SUM(H25:K25)</f>
        <v>0</v>
      </c>
      <c r="M25" s="38">
        <v>0</v>
      </c>
      <c r="N25" s="38">
        <v>0</v>
      </c>
      <c r="O25" s="38">
        <v>0</v>
      </c>
      <c r="P25" s="38">
        <v>0</v>
      </c>
      <c r="Q25" s="39">
        <f>SUM(M25:P25)</f>
        <v>0</v>
      </c>
      <c r="R25" s="38">
        <v>0</v>
      </c>
      <c r="S25" s="38">
        <v>0</v>
      </c>
      <c r="T25" s="38">
        <v>0</v>
      </c>
      <c r="U25" s="38">
        <v>0</v>
      </c>
      <c r="V25" s="39">
        <f>SUM(R25:U25)</f>
        <v>0</v>
      </c>
      <c r="W25" s="40"/>
      <c r="X25" s="41">
        <f t="shared" si="0"/>
        <v>0</v>
      </c>
      <c r="Y25" s="42"/>
      <c r="Z25" s="43">
        <f t="shared" si="1"/>
        <v>0</v>
      </c>
      <c r="AA25" s="42"/>
      <c r="AB25" s="42"/>
      <c r="AC25" s="42"/>
    </row>
    <row r="26" spans="1:29" x14ac:dyDescent="0.25">
      <c r="C26" s="38">
        <v>0</v>
      </c>
      <c r="D26" s="38">
        <v>0</v>
      </c>
      <c r="E26" s="38">
        <v>0</v>
      </c>
      <c r="F26" s="38">
        <v>0</v>
      </c>
      <c r="G26" s="39">
        <f t="shared" ref="G26" si="2">SUM(C26:F26)</f>
        <v>0</v>
      </c>
      <c r="H26" s="38">
        <v>0</v>
      </c>
      <c r="I26" s="38">
        <v>0</v>
      </c>
      <c r="J26" s="38">
        <v>0</v>
      </c>
      <c r="K26" s="38">
        <v>0</v>
      </c>
      <c r="L26" s="39">
        <f t="shared" ref="L26" si="3">SUM(H26:K26)</f>
        <v>0</v>
      </c>
      <c r="M26" s="38">
        <v>0</v>
      </c>
      <c r="N26" s="38">
        <v>0</v>
      </c>
      <c r="O26" s="38">
        <v>0</v>
      </c>
      <c r="P26" s="38">
        <v>0</v>
      </c>
      <c r="Q26" s="39">
        <f t="shared" ref="Q26" si="4">SUM(M26:P26)</f>
        <v>0</v>
      </c>
      <c r="R26" s="38">
        <v>0</v>
      </c>
      <c r="S26" s="38">
        <v>0</v>
      </c>
      <c r="T26" s="38">
        <v>0</v>
      </c>
      <c r="U26" s="38"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</row>
    <row r="27" spans="1:29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2"/>
      <c r="AB27" s="42"/>
      <c r="AC27" s="42"/>
    </row>
    <row r="28" spans="1:29" ht="15.75" thickBot="1" x14ac:dyDescent="0.3">
      <c r="A28" s="45" t="s">
        <v>21</v>
      </c>
      <c r="B28" s="46"/>
      <c r="C28" s="47">
        <f>SUM(C23:C27)</f>
        <v>0</v>
      </c>
      <c r="D28" s="47">
        <f>SUM(D23:D26)</f>
        <v>0</v>
      </c>
      <c r="E28" s="47">
        <f>SUM(E23:E26)</f>
        <v>0</v>
      </c>
      <c r="F28" s="47">
        <f>SUM(F23:F26)</f>
        <v>0</v>
      </c>
      <c r="G28" s="48">
        <f>SUM(G23:G26)</f>
        <v>0</v>
      </c>
      <c r="H28" s="47">
        <f>SUM(H23:H27)</f>
        <v>0</v>
      </c>
      <c r="I28" s="47">
        <f>SUM(I23:I26)</f>
        <v>0</v>
      </c>
      <c r="J28" s="47">
        <f>SUM(J23:J26)</f>
        <v>0</v>
      </c>
      <c r="K28" s="47">
        <f>SUM(K23:K26)</f>
        <v>0</v>
      </c>
      <c r="L28" s="48">
        <f>SUM(L23:L26)</f>
        <v>0</v>
      </c>
      <c r="M28" s="47">
        <f>SUM(M23:M27)</f>
        <v>0</v>
      </c>
      <c r="N28" s="47">
        <f>SUM(N23:N26)</f>
        <v>0</v>
      </c>
      <c r="O28" s="47">
        <f>SUM(O23:O26)</f>
        <v>0</v>
      </c>
      <c r="P28" s="47">
        <f>SUM(P23:P26)</f>
        <v>0</v>
      </c>
      <c r="Q28" s="48">
        <f>SUM(Q23:Q26)</f>
        <v>0</v>
      </c>
      <c r="R28" s="47">
        <f>SUM(R23:R27)</f>
        <v>0</v>
      </c>
      <c r="S28" s="47">
        <f>SUM(S23:S26)</f>
        <v>0</v>
      </c>
      <c r="T28" s="47">
        <f>SUM(T23:T26)</f>
        <v>0</v>
      </c>
      <c r="U28" s="47">
        <f>SUM(U23:U26)</f>
        <v>0</v>
      </c>
      <c r="V28" s="48">
        <f>SUM(V23:V26)</f>
        <v>0</v>
      </c>
      <c r="W28" s="49"/>
      <c r="X28" s="50">
        <f>SUM(X23:X26)</f>
        <v>0</v>
      </c>
      <c r="Y28" s="42"/>
      <c r="Z28" s="43">
        <f t="shared" si="1"/>
        <v>0</v>
      </c>
      <c r="AA28" s="42"/>
      <c r="AB28" s="42"/>
      <c r="AC28" s="42"/>
    </row>
    <row r="29" spans="1:29" x14ac:dyDescent="0.25"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40"/>
      <c r="N29" s="40"/>
      <c r="O29" s="40"/>
      <c r="P29" s="40"/>
      <c r="Q29" s="39"/>
      <c r="R29" s="40"/>
      <c r="S29" s="40"/>
      <c r="T29" s="40"/>
      <c r="U29" s="40"/>
      <c r="V29" s="39"/>
      <c r="W29" s="40"/>
      <c r="X29" s="41"/>
      <c r="Y29" s="42"/>
      <c r="Z29" s="44"/>
      <c r="AA29" s="42"/>
      <c r="AB29" s="42"/>
      <c r="AC29" s="42"/>
    </row>
    <row r="30" spans="1:29" x14ac:dyDescent="0.25">
      <c r="C30" s="38">
        <v>0</v>
      </c>
      <c r="D30" s="38">
        <v>0</v>
      </c>
      <c r="E30" s="38">
        <v>0</v>
      </c>
      <c r="F30" s="38">
        <v>0</v>
      </c>
      <c r="G30" s="39">
        <f t="shared" ref="G30:G32" si="6">SUM(C30:F30)</f>
        <v>0</v>
      </c>
      <c r="H30" s="38">
        <v>0</v>
      </c>
      <c r="I30" s="38">
        <v>0</v>
      </c>
      <c r="J30" s="38">
        <v>0</v>
      </c>
      <c r="K30" s="38">
        <v>0</v>
      </c>
      <c r="L30" s="39">
        <f t="shared" ref="L30:L32" si="7">SUM(H30:K30)</f>
        <v>0</v>
      </c>
      <c r="M30" s="38">
        <v>0</v>
      </c>
      <c r="N30" s="38">
        <v>0</v>
      </c>
      <c r="O30" s="38">
        <v>0</v>
      </c>
      <c r="P30" s="38">
        <v>0</v>
      </c>
      <c r="Q30" s="39">
        <f t="shared" ref="Q30:Q32" si="8">SUM(M30:P30)</f>
        <v>0</v>
      </c>
      <c r="R30" s="38">
        <v>0</v>
      </c>
      <c r="S30" s="38">
        <v>0</v>
      </c>
      <c r="T30" s="38">
        <v>0</v>
      </c>
      <c r="U30" s="38">
        <v>0</v>
      </c>
      <c r="V30" s="39">
        <f t="shared" ref="V30:V32" si="9">SUM(R30:U30)</f>
        <v>0</v>
      </c>
      <c r="W30" s="40"/>
      <c r="X30" s="41">
        <f t="shared" ref="X30:X32" si="10">+G30+L30+Q30+V30</f>
        <v>0</v>
      </c>
      <c r="Y30" s="42"/>
      <c r="Z30" s="43">
        <f t="shared" si="1"/>
        <v>0</v>
      </c>
      <c r="AA30" s="42"/>
      <c r="AB30" s="42"/>
      <c r="AC30" s="42"/>
    </row>
    <row r="31" spans="1:29" x14ac:dyDescent="0.25">
      <c r="C31" s="38">
        <v>0</v>
      </c>
      <c r="D31" s="38">
        <v>0</v>
      </c>
      <c r="E31" s="38">
        <v>0</v>
      </c>
      <c r="F31" s="38">
        <v>0</v>
      </c>
      <c r="G31" s="39">
        <f t="shared" si="6"/>
        <v>0</v>
      </c>
      <c r="H31" s="38">
        <v>0</v>
      </c>
      <c r="I31" s="38">
        <v>0</v>
      </c>
      <c r="J31" s="38">
        <v>0</v>
      </c>
      <c r="K31" s="38">
        <v>0</v>
      </c>
      <c r="L31" s="39">
        <f t="shared" si="7"/>
        <v>0</v>
      </c>
      <c r="M31" s="38">
        <v>0</v>
      </c>
      <c r="N31" s="38">
        <v>0</v>
      </c>
      <c r="O31" s="38">
        <v>0</v>
      </c>
      <c r="P31" s="38">
        <v>0</v>
      </c>
      <c r="Q31" s="39">
        <f t="shared" si="8"/>
        <v>0</v>
      </c>
      <c r="R31" s="38">
        <v>0</v>
      </c>
      <c r="S31" s="38">
        <v>0</v>
      </c>
      <c r="T31" s="38">
        <v>0</v>
      </c>
      <c r="U31" s="38">
        <v>0</v>
      </c>
      <c r="V31" s="39">
        <f t="shared" si="9"/>
        <v>0</v>
      </c>
      <c r="W31" s="40"/>
      <c r="X31" s="41">
        <f t="shared" si="10"/>
        <v>0</v>
      </c>
      <c r="Y31" s="42"/>
      <c r="Z31" s="43">
        <f t="shared" si="1"/>
        <v>0</v>
      </c>
      <c r="AA31" s="42"/>
      <c r="AB31" s="42"/>
      <c r="AC31" s="42"/>
    </row>
    <row r="32" spans="1:29" x14ac:dyDescent="0.25">
      <c r="C32" s="38">
        <v>0</v>
      </c>
      <c r="D32" s="38">
        <v>0</v>
      </c>
      <c r="E32" s="38">
        <v>0</v>
      </c>
      <c r="F32" s="38">
        <v>0</v>
      </c>
      <c r="G32" s="39">
        <f t="shared" si="6"/>
        <v>0</v>
      </c>
      <c r="H32" s="38">
        <v>0</v>
      </c>
      <c r="I32" s="38">
        <v>0</v>
      </c>
      <c r="J32" s="38">
        <v>0</v>
      </c>
      <c r="K32" s="38">
        <v>0</v>
      </c>
      <c r="L32" s="39">
        <f t="shared" si="7"/>
        <v>0</v>
      </c>
      <c r="M32" s="38">
        <v>0</v>
      </c>
      <c r="N32" s="38">
        <v>0</v>
      </c>
      <c r="O32" s="38">
        <v>0</v>
      </c>
      <c r="P32" s="38">
        <v>0</v>
      </c>
      <c r="Q32" s="39">
        <f t="shared" si="8"/>
        <v>0</v>
      </c>
      <c r="R32" s="38">
        <v>0</v>
      </c>
      <c r="S32" s="38">
        <v>0</v>
      </c>
      <c r="T32" s="38">
        <v>0</v>
      </c>
      <c r="U32" s="38">
        <v>0</v>
      </c>
      <c r="V32" s="39">
        <f t="shared" si="9"/>
        <v>0</v>
      </c>
      <c r="W32" s="40"/>
      <c r="X32" s="41">
        <f t="shared" si="10"/>
        <v>0</v>
      </c>
      <c r="Y32" s="42"/>
      <c r="Z32" s="43">
        <f t="shared" si="1"/>
        <v>0</v>
      </c>
      <c r="AA32" s="42"/>
      <c r="AB32" s="42"/>
      <c r="AC32" s="42"/>
    </row>
    <row r="33" spans="1:29" x14ac:dyDescent="0.25">
      <c r="A33" s="119"/>
      <c r="C33" s="38">
        <v>0</v>
      </c>
      <c r="D33" s="38">
        <v>0</v>
      </c>
      <c r="E33" s="38">
        <v>0</v>
      </c>
      <c r="F33" s="38">
        <v>0</v>
      </c>
      <c r="G33" s="39">
        <f t="shared" ref="G33:G43" si="11">SUM(C33:F33)</f>
        <v>0</v>
      </c>
      <c r="H33" s="38">
        <v>0</v>
      </c>
      <c r="I33" s="38">
        <v>0</v>
      </c>
      <c r="J33" s="38">
        <v>0</v>
      </c>
      <c r="K33" s="38">
        <v>0</v>
      </c>
      <c r="L33" s="39">
        <f t="shared" ref="L33:L43" si="12">SUM(H33:K33)</f>
        <v>0</v>
      </c>
      <c r="M33" s="38">
        <v>0</v>
      </c>
      <c r="N33" s="38">
        <v>0</v>
      </c>
      <c r="O33" s="38">
        <v>0</v>
      </c>
      <c r="P33" s="38">
        <v>0</v>
      </c>
      <c r="Q33" s="39">
        <f t="shared" ref="Q33:Q43" si="13">SUM(M33:P33)</f>
        <v>0</v>
      </c>
      <c r="R33" s="38">
        <v>0</v>
      </c>
      <c r="S33" s="38">
        <v>0</v>
      </c>
      <c r="T33" s="38">
        <v>0</v>
      </c>
      <c r="U33" s="38">
        <v>0</v>
      </c>
      <c r="V33" s="39">
        <f t="shared" ref="V33:V43" si="14">SUM(R33:U33)</f>
        <v>0</v>
      </c>
      <c r="W33" s="40"/>
      <c r="X33" s="41">
        <f t="shared" ref="X33:X43" si="15">+G33+L33+Q33+V33</f>
        <v>0</v>
      </c>
      <c r="Y33" s="42"/>
      <c r="Z33" s="43">
        <f t="shared" ref="Z33:Z43" si="16">X33-V33-Q33-L33-G33</f>
        <v>0</v>
      </c>
      <c r="AA33" s="42"/>
      <c r="AB33" s="42"/>
      <c r="AC33" s="42"/>
    </row>
    <row r="34" spans="1:29" x14ac:dyDescent="0.25">
      <c r="A34" s="119"/>
      <c r="C34" s="38">
        <v>0</v>
      </c>
      <c r="D34" s="38">
        <v>0</v>
      </c>
      <c r="E34" s="38">
        <v>0</v>
      </c>
      <c r="F34" s="38">
        <v>0</v>
      </c>
      <c r="G34" s="39">
        <f t="shared" si="11"/>
        <v>0</v>
      </c>
      <c r="H34" s="38">
        <v>0</v>
      </c>
      <c r="I34" s="38">
        <v>0</v>
      </c>
      <c r="J34" s="38">
        <v>0</v>
      </c>
      <c r="K34" s="38">
        <v>0</v>
      </c>
      <c r="L34" s="39">
        <f t="shared" si="12"/>
        <v>0</v>
      </c>
      <c r="M34" s="38">
        <v>0</v>
      </c>
      <c r="N34" s="38">
        <v>0</v>
      </c>
      <c r="O34" s="38">
        <v>0</v>
      </c>
      <c r="P34" s="38">
        <v>0</v>
      </c>
      <c r="Q34" s="39">
        <f t="shared" si="13"/>
        <v>0</v>
      </c>
      <c r="R34" s="38">
        <v>0</v>
      </c>
      <c r="S34" s="38">
        <v>0</v>
      </c>
      <c r="T34" s="38">
        <v>0</v>
      </c>
      <c r="U34" s="38">
        <v>0</v>
      </c>
      <c r="V34" s="39">
        <f t="shared" si="14"/>
        <v>0</v>
      </c>
      <c r="W34" s="40"/>
      <c r="X34" s="41">
        <f t="shared" si="15"/>
        <v>0</v>
      </c>
      <c r="Y34" s="42"/>
      <c r="Z34" s="43">
        <f t="shared" si="16"/>
        <v>0</v>
      </c>
      <c r="AA34" s="42"/>
      <c r="AB34" s="42"/>
      <c r="AC34" s="42"/>
    </row>
    <row r="35" spans="1:29" x14ac:dyDescent="0.25">
      <c r="A35" s="119"/>
      <c r="C35" s="38">
        <v>0</v>
      </c>
      <c r="D35" s="38">
        <v>0</v>
      </c>
      <c r="E35" s="38">
        <v>0</v>
      </c>
      <c r="F35" s="38">
        <v>0</v>
      </c>
      <c r="G35" s="39">
        <f t="shared" si="11"/>
        <v>0</v>
      </c>
      <c r="H35" s="38">
        <v>0</v>
      </c>
      <c r="I35" s="38">
        <v>0</v>
      </c>
      <c r="J35" s="38">
        <v>0</v>
      </c>
      <c r="K35" s="38">
        <v>0</v>
      </c>
      <c r="L35" s="39">
        <f t="shared" si="12"/>
        <v>0</v>
      </c>
      <c r="M35" s="38">
        <v>0</v>
      </c>
      <c r="N35" s="38">
        <v>0</v>
      </c>
      <c r="O35" s="38">
        <v>0</v>
      </c>
      <c r="P35" s="38">
        <v>0</v>
      </c>
      <c r="Q35" s="39">
        <f t="shared" si="13"/>
        <v>0</v>
      </c>
      <c r="R35" s="38">
        <v>0</v>
      </c>
      <c r="S35" s="38">
        <v>0</v>
      </c>
      <c r="T35" s="38">
        <v>0</v>
      </c>
      <c r="U35" s="38">
        <v>0</v>
      </c>
      <c r="V35" s="39">
        <f t="shared" si="14"/>
        <v>0</v>
      </c>
      <c r="W35" s="40"/>
      <c r="X35" s="41">
        <f t="shared" si="15"/>
        <v>0</v>
      </c>
      <c r="Y35" s="42"/>
      <c r="Z35" s="43">
        <f t="shared" si="16"/>
        <v>0</v>
      </c>
      <c r="AA35" s="42"/>
      <c r="AB35" s="42"/>
      <c r="AC35" s="42"/>
    </row>
    <row r="36" spans="1:29" x14ac:dyDescent="0.25">
      <c r="A36" s="119"/>
      <c r="C36" s="38">
        <v>0</v>
      </c>
      <c r="D36" s="38">
        <v>0</v>
      </c>
      <c r="E36" s="38">
        <v>0</v>
      </c>
      <c r="F36" s="38">
        <v>0</v>
      </c>
      <c r="G36" s="39">
        <f t="shared" si="11"/>
        <v>0</v>
      </c>
      <c r="H36" s="38">
        <v>0</v>
      </c>
      <c r="I36" s="38">
        <v>0</v>
      </c>
      <c r="J36" s="38">
        <v>0</v>
      </c>
      <c r="K36" s="38">
        <v>0</v>
      </c>
      <c r="L36" s="39">
        <f t="shared" si="12"/>
        <v>0</v>
      </c>
      <c r="M36" s="38">
        <v>0</v>
      </c>
      <c r="N36" s="38">
        <v>0</v>
      </c>
      <c r="O36" s="38">
        <v>0</v>
      </c>
      <c r="P36" s="38">
        <v>0</v>
      </c>
      <c r="Q36" s="39">
        <f t="shared" si="13"/>
        <v>0</v>
      </c>
      <c r="R36" s="38">
        <v>0</v>
      </c>
      <c r="S36" s="38">
        <v>0</v>
      </c>
      <c r="T36" s="38">
        <v>0</v>
      </c>
      <c r="U36" s="38">
        <v>0</v>
      </c>
      <c r="V36" s="39">
        <f t="shared" si="14"/>
        <v>0</v>
      </c>
      <c r="W36" s="40"/>
      <c r="X36" s="41">
        <f t="shared" si="15"/>
        <v>0</v>
      </c>
      <c r="Y36" s="42"/>
      <c r="Z36" s="43">
        <f t="shared" si="16"/>
        <v>0</v>
      </c>
      <c r="AA36" s="42"/>
      <c r="AB36" s="42"/>
      <c r="AC36" s="42"/>
    </row>
    <row r="37" spans="1:29" x14ac:dyDescent="0.25">
      <c r="A37" s="119"/>
      <c r="C37" s="38">
        <v>0</v>
      </c>
      <c r="D37" s="38">
        <v>0</v>
      </c>
      <c r="E37" s="38">
        <v>0</v>
      </c>
      <c r="F37" s="38">
        <v>0</v>
      </c>
      <c r="G37" s="39">
        <f t="shared" si="11"/>
        <v>0</v>
      </c>
      <c r="H37" s="38">
        <v>0</v>
      </c>
      <c r="I37" s="38">
        <v>0</v>
      </c>
      <c r="J37" s="38">
        <v>0</v>
      </c>
      <c r="K37" s="38">
        <v>0</v>
      </c>
      <c r="L37" s="39">
        <f t="shared" si="12"/>
        <v>0</v>
      </c>
      <c r="M37" s="38">
        <v>0</v>
      </c>
      <c r="N37" s="38">
        <v>0</v>
      </c>
      <c r="O37" s="38">
        <v>0</v>
      </c>
      <c r="P37" s="38">
        <v>0</v>
      </c>
      <c r="Q37" s="39">
        <f t="shared" si="13"/>
        <v>0</v>
      </c>
      <c r="R37" s="38">
        <v>0</v>
      </c>
      <c r="S37" s="38">
        <v>0</v>
      </c>
      <c r="T37" s="38">
        <v>0</v>
      </c>
      <c r="U37" s="38">
        <v>0</v>
      </c>
      <c r="V37" s="39">
        <f t="shared" si="14"/>
        <v>0</v>
      </c>
      <c r="W37" s="40"/>
      <c r="X37" s="41">
        <f t="shared" si="15"/>
        <v>0</v>
      </c>
      <c r="Y37" s="42"/>
      <c r="Z37" s="43">
        <f t="shared" si="16"/>
        <v>0</v>
      </c>
      <c r="AA37" s="42"/>
      <c r="AB37" s="42"/>
      <c r="AC37" s="42"/>
    </row>
    <row r="38" spans="1:29" x14ac:dyDescent="0.25">
      <c r="A38" s="119"/>
      <c r="C38" s="38">
        <v>0</v>
      </c>
      <c r="D38" s="38">
        <v>0</v>
      </c>
      <c r="E38" s="38">
        <v>0</v>
      </c>
      <c r="F38" s="38">
        <v>0</v>
      </c>
      <c r="G38" s="39">
        <f t="shared" si="11"/>
        <v>0</v>
      </c>
      <c r="H38" s="38">
        <v>0</v>
      </c>
      <c r="I38" s="38">
        <v>0</v>
      </c>
      <c r="J38" s="38">
        <v>0</v>
      </c>
      <c r="K38" s="38">
        <v>0</v>
      </c>
      <c r="L38" s="39">
        <f t="shared" si="12"/>
        <v>0</v>
      </c>
      <c r="M38" s="38">
        <v>0</v>
      </c>
      <c r="N38" s="38">
        <v>0</v>
      </c>
      <c r="O38" s="38">
        <v>0</v>
      </c>
      <c r="P38" s="38">
        <v>0</v>
      </c>
      <c r="Q38" s="39">
        <f t="shared" si="13"/>
        <v>0</v>
      </c>
      <c r="R38" s="38">
        <v>0</v>
      </c>
      <c r="S38" s="38">
        <v>0</v>
      </c>
      <c r="T38" s="38">
        <v>0</v>
      </c>
      <c r="U38" s="38">
        <v>0</v>
      </c>
      <c r="V38" s="39">
        <f t="shared" si="14"/>
        <v>0</v>
      </c>
      <c r="W38" s="40"/>
      <c r="X38" s="41">
        <f t="shared" si="15"/>
        <v>0</v>
      </c>
      <c r="Y38" s="42"/>
      <c r="Z38" s="43">
        <f t="shared" si="16"/>
        <v>0</v>
      </c>
      <c r="AA38" s="42"/>
      <c r="AB38" s="42"/>
      <c r="AC38" s="42"/>
    </row>
    <row r="39" spans="1:29" x14ac:dyDescent="0.25">
      <c r="A39" s="119"/>
      <c r="C39" s="38">
        <v>0</v>
      </c>
      <c r="D39" s="38">
        <v>0</v>
      </c>
      <c r="E39" s="38">
        <v>0</v>
      </c>
      <c r="F39" s="38">
        <v>0</v>
      </c>
      <c r="G39" s="39">
        <f t="shared" si="11"/>
        <v>0</v>
      </c>
      <c r="H39" s="38">
        <v>0</v>
      </c>
      <c r="I39" s="38">
        <v>0</v>
      </c>
      <c r="J39" s="38">
        <v>0</v>
      </c>
      <c r="K39" s="38">
        <v>0</v>
      </c>
      <c r="L39" s="39">
        <f t="shared" si="12"/>
        <v>0</v>
      </c>
      <c r="M39" s="38">
        <v>0</v>
      </c>
      <c r="N39" s="38">
        <v>0</v>
      </c>
      <c r="O39" s="38">
        <v>0</v>
      </c>
      <c r="P39" s="38">
        <v>0</v>
      </c>
      <c r="Q39" s="39">
        <f t="shared" si="13"/>
        <v>0</v>
      </c>
      <c r="R39" s="38">
        <v>0</v>
      </c>
      <c r="S39" s="38">
        <v>0</v>
      </c>
      <c r="T39" s="38">
        <v>0</v>
      </c>
      <c r="U39" s="38">
        <v>0</v>
      </c>
      <c r="V39" s="39">
        <f t="shared" si="14"/>
        <v>0</v>
      </c>
      <c r="W39" s="40"/>
      <c r="X39" s="41">
        <f t="shared" si="15"/>
        <v>0</v>
      </c>
      <c r="Y39" s="42"/>
      <c r="Z39" s="43">
        <f t="shared" si="16"/>
        <v>0</v>
      </c>
      <c r="AA39" s="42"/>
      <c r="AB39" s="42"/>
      <c r="AC39" s="42"/>
    </row>
    <row r="40" spans="1:29" x14ac:dyDescent="0.25">
      <c r="A40" s="119"/>
      <c r="C40" s="38">
        <v>0</v>
      </c>
      <c r="D40" s="38">
        <v>0</v>
      </c>
      <c r="E40" s="38">
        <v>0</v>
      </c>
      <c r="F40" s="38">
        <v>0</v>
      </c>
      <c r="G40" s="39">
        <f t="shared" si="11"/>
        <v>0</v>
      </c>
      <c r="H40" s="38">
        <v>0</v>
      </c>
      <c r="I40" s="38">
        <v>0</v>
      </c>
      <c r="J40" s="38">
        <v>0</v>
      </c>
      <c r="K40" s="38">
        <v>0</v>
      </c>
      <c r="L40" s="39">
        <f t="shared" si="12"/>
        <v>0</v>
      </c>
      <c r="M40" s="38">
        <v>0</v>
      </c>
      <c r="N40" s="38">
        <v>0</v>
      </c>
      <c r="O40" s="38">
        <v>0</v>
      </c>
      <c r="P40" s="38">
        <v>0</v>
      </c>
      <c r="Q40" s="39">
        <f t="shared" si="13"/>
        <v>0</v>
      </c>
      <c r="R40" s="38">
        <v>0</v>
      </c>
      <c r="S40" s="38">
        <v>0</v>
      </c>
      <c r="T40" s="38">
        <v>0</v>
      </c>
      <c r="U40" s="38">
        <v>0</v>
      </c>
      <c r="V40" s="39">
        <f t="shared" si="14"/>
        <v>0</v>
      </c>
      <c r="W40" s="40"/>
      <c r="X40" s="41">
        <f t="shared" si="15"/>
        <v>0</v>
      </c>
      <c r="Y40" s="42"/>
      <c r="Z40" s="43">
        <f t="shared" si="16"/>
        <v>0</v>
      </c>
      <c r="AA40" s="42"/>
      <c r="AB40" s="42"/>
      <c r="AC40" s="42"/>
    </row>
    <row r="41" spans="1:29" x14ac:dyDescent="0.25">
      <c r="A41" s="119"/>
      <c r="C41" s="38">
        <v>0</v>
      </c>
      <c r="D41" s="38">
        <v>0</v>
      </c>
      <c r="E41" s="38">
        <v>0</v>
      </c>
      <c r="F41" s="38">
        <v>0</v>
      </c>
      <c r="G41" s="39">
        <f t="shared" si="11"/>
        <v>0</v>
      </c>
      <c r="H41" s="38">
        <v>0</v>
      </c>
      <c r="I41" s="38">
        <v>0</v>
      </c>
      <c r="J41" s="38">
        <v>0</v>
      </c>
      <c r="K41" s="38">
        <v>0</v>
      </c>
      <c r="L41" s="39">
        <f t="shared" si="12"/>
        <v>0</v>
      </c>
      <c r="M41" s="38">
        <v>0</v>
      </c>
      <c r="N41" s="38">
        <v>0</v>
      </c>
      <c r="O41" s="38">
        <v>0</v>
      </c>
      <c r="P41" s="38">
        <v>0</v>
      </c>
      <c r="Q41" s="39">
        <f t="shared" si="13"/>
        <v>0</v>
      </c>
      <c r="R41" s="38">
        <v>0</v>
      </c>
      <c r="S41" s="38">
        <v>0</v>
      </c>
      <c r="T41" s="38">
        <v>0</v>
      </c>
      <c r="U41" s="38">
        <v>0</v>
      </c>
      <c r="V41" s="39">
        <f t="shared" si="14"/>
        <v>0</v>
      </c>
      <c r="W41" s="40"/>
      <c r="X41" s="41">
        <f t="shared" si="15"/>
        <v>0</v>
      </c>
      <c r="Y41" s="42"/>
      <c r="Z41" s="43">
        <f t="shared" si="16"/>
        <v>0</v>
      </c>
      <c r="AA41" s="42"/>
      <c r="AB41" s="42"/>
      <c r="AC41" s="42"/>
    </row>
    <row r="42" spans="1:29" x14ac:dyDescent="0.25">
      <c r="A42" s="119"/>
      <c r="C42" s="38">
        <v>0</v>
      </c>
      <c r="D42" s="38">
        <v>0</v>
      </c>
      <c r="E42" s="38">
        <v>0</v>
      </c>
      <c r="F42" s="38">
        <v>0</v>
      </c>
      <c r="G42" s="39">
        <f t="shared" si="11"/>
        <v>0</v>
      </c>
      <c r="H42" s="38">
        <v>0</v>
      </c>
      <c r="I42" s="38">
        <v>0</v>
      </c>
      <c r="J42" s="38">
        <v>0</v>
      </c>
      <c r="K42" s="38">
        <v>0</v>
      </c>
      <c r="L42" s="39">
        <f t="shared" si="12"/>
        <v>0</v>
      </c>
      <c r="M42" s="38">
        <v>0</v>
      </c>
      <c r="N42" s="38">
        <v>0</v>
      </c>
      <c r="O42" s="38">
        <v>0</v>
      </c>
      <c r="P42" s="38">
        <v>0</v>
      </c>
      <c r="Q42" s="39">
        <f t="shared" si="13"/>
        <v>0</v>
      </c>
      <c r="R42" s="38">
        <v>0</v>
      </c>
      <c r="S42" s="38">
        <v>0</v>
      </c>
      <c r="T42" s="38">
        <v>0</v>
      </c>
      <c r="U42" s="38">
        <v>0</v>
      </c>
      <c r="V42" s="39">
        <f t="shared" si="14"/>
        <v>0</v>
      </c>
      <c r="W42" s="40"/>
      <c r="X42" s="41">
        <f t="shared" si="15"/>
        <v>0</v>
      </c>
      <c r="Y42" s="42"/>
      <c r="Z42" s="43">
        <f t="shared" si="16"/>
        <v>0</v>
      </c>
      <c r="AA42" s="42"/>
      <c r="AB42" s="42"/>
      <c r="AC42" s="42"/>
    </row>
    <row r="43" spans="1:29" x14ac:dyDescent="0.25">
      <c r="A43" s="119"/>
      <c r="C43" s="38">
        <v>0</v>
      </c>
      <c r="D43" s="38">
        <v>0</v>
      </c>
      <c r="E43" s="38">
        <v>0</v>
      </c>
      <c r="F43" s="38">
        <v>0</v>
      </c>
      <c r="G43" s="39">
        <f t="shared" si="11"/>
        <v>0</v>
      </c>
      <c r="H43" s="38">
        <v>0</v>
      </c>
      <c r="I43" s="38">
        <v>0</v>
      </c>
      <c r="J43" s="38">
        <v>0</v>
      </c>
      <c r="K43" s="38">
        <v>0</v>
      </c>
      <c r="L43" s="39">
        <f t="shared" si="12"/>
        <v>0</v>
      </c>
      <c r="M43" s="38">
        <v>0</v>
      </c>
      <c r="N43" s="38">
        <v>0</v>
      </c>
      <c r="O43" s="38">
        <v>0</v>
      </c>
      <c r="P43" s="38">
        <v>0</v>
      </c>
      <c r="Q43" s="39">
        <f t="shared" si="13"/>
        <v>0</v>
      </c>
      <c r="R43" s="38">
        <v>0</v>
      </c>
      <c r="S43" s="38">
        <v>0</v>
      </c>
      <c r="T43" s="38">
        <v>0</v>
      </c>
      <c r="U43" s="38">
        <v>0</v>
      </c>
      <c r="V43" s="39">
        <f t="shared" si="14"/>
        <v>0</v>
      </c>
      <c r="W43" s="40"/>
      <c r="X43" s="41">
        <f t="shared" si="15"/>
        <v>0</v>
      </c>
      <c r="Y43" s="42"/>
      <c r="Z43" s="43">
        <f t="shared" si="16"/>
        <v>0</v>
      </c>
      <c r="AA43" s="42"/>
      <c r="AB43" s="42"/>
      <c r="AC43" s="42"/>
    </row>
    <row r="44" spans="1:29" ht="5.25" customHeight="1" thickBot="1" x14ac:dyDescent="0.3">
      <c r="C44" s="38"/>
      <c r="D44" s="38"/>
      <c r="E44" s="38"/>
      <c r="F44" s="38"/>
      <c r="G44" s="39"/>
      <c r="H44" s="38"/>
      <c r="I44" s="38"/>
      <c r="J44" s="38"/>
      <c r="K44" s="38"/>
      <c r="L44" s="39"/>
      <c r="M44" s="38"/>
      <c r="N44" s="38"/>
      <c r="O44" s="38"/>
      <c r="P44" s="38"/>
      <c r="Q44" s="39"/>
      <c r="R44" s="38"/>
      <c r="S44" s="38"/>
      <c r="T44" s="38"/>
      <c r="U44" s="38"/>
      <c r="V44" s="39"/>
      <c r="W44" s="40"/>
      <c r="X44" s="41"/>
      <c r="Y44" s="42"/>
      <c r="Z44" s="44"/>
      <c r="AA44" s="42"/>
      <c r="AB44" s="42"/>
      <c r="AC44" s="42"/>
    </row>
    <row r="45" spans="1:29" ht="15.75" thickBot="1" x14ac:dyDescent="0.3">
      <c r="A45" s="45" t="s">
        <v>22</v>
      </c>
      <c r="B45" s="46"/>
      <c r="C45" s="47">
        <f t="shared" ref="C45:V45" si="17">SUM(C30:C43)</f>
        <v>0</v>
      </c>
      <c r="D45" s="47">
        <f t="shared" si="17"/>
        <v>0</v>
      </c>
      <c r="E45" s="47">
        <f t="shared" si="17"/>
        <v>0</v>
      </c>
      <c r="F45" s="47">
        <f t="shared" si="17"/>
        <v>0</v>
      </c>
      <c r="G45" s="48">
        <f t="shared" si="17"/>
        <v>0</v>
      </c>
      <c r="H45" s="47">
        <f t="shared" si="17"/>
        <v>0</v>
      </c>
      <c r="I45" s="47">
        <f t="shared" si="17"/>
        <v>0</v>
      </c>
      <c r="J45" s="47">
        <f t="shared" si="17"/>
        <v>0</v>
      </c>
      <c r="K45" s="47">
        <f t="shared" si="17"/>
        <v>0</v>
      </c>
      <c r="L45" s="48">
        <f t="shared" si="17"/>
        <v>0</v>
      </c>
      <c r="M45" s="47">
        <f t="shared" si="17"/>
        <v>0</v>
      </c>
      <c r="N45" s="47">
        <f t="shared" si="17"/>
        <v>0</v>
      </c>
      <c r="O45" s="47">
        <f t="shared" si="17"/>
        <v>0</v>
      </c>
      <c r="P45" s="47">
        <f t="shared" si="17"/>
        <v>0</v>
      </c>
      <c r="Q45" s="48">
        <f t="shared" si="17"/>
        <v>0</v>
      </c>
      <c r="R45" s="47">
        <f t="shared" si="17"/>
        <v>0</v>
      </c>
      <c r="S45" s="47">
        <f t="shared" si="17"/>
        <v>0</v>
      </c>
      <c r="T45" s="47">
        <f t="shared" si="17"/>
        <v>0</v>
      </c>
      <c r="U45" s="47">
        <f t="shared" si="17"/>
        <v>0</v>
      </c>
      <c r="V45" s="48">
        <f t="shared" si="17"/>
        <v>0</v>
      </c>
      <c r="W45" s="40"/>
      <c r="X45" s="50">
        <f>SUM(X30:X43)</f>
        <v>0</v>
      </c>
      <c r="Y45" s="42"/>
      <c r="Z45" s="43">
        <f t="shared" si="1"/>
        <v>0</v>
      </c>
      <c r="AA45" s="42"/>
      <c r="AB45" s="42"/>
      <c r="AC45" s="42"/>
    </row>
    <row r="46" spans="1:29" s="56" customFormat="1" ht="15.75" thickBot="1" x14ac:dyDescent="0.3">
      <c r="A46" s="51"/>
      <c r="B46" s="51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3"/>
      <c r="Y46" s="55"/>
      <c r="Z46" s="52"/>
      <c r="AA46" s="55"/>
      <c r="AB46" s="55"/>
      <c r="AC46" s="55"/>
    </row>
    <row r="47" spans="1:29" ht="15.75" thickBot="1" x14ac:dyDescent="0.3">
      <c r="A47" s="57" t="s">
        <v>23</v>
      </c>
      <c r="C47" s="47">
        <f t="shared" ref="C47:V47" si="18">+C28+C45</f>
        <v>0</v>
      </c>
      <c r="D47" s="47">
        <f t="shared" si="18"/>
        <v>0</v>
      </c>
      <c r="E47" s="47">
        <f t="shared" si="18"/>
        <v>0</v>
      </c>
      <c r="F47" s="47">
        <f t="shared" si="18"/>
        <v>0</v>
      </c>
      <c r="G47" s="48">
        <f t="shared" si="18"/>
        <v>0</v>
      </c>
      <c r="H47" s="47">
        <f t="shared" si="18"/>
        <v>0</v>
      </c>
      <c r="I47" s="47">
        <f t="shared" si="18"/>
        <v>0</v>
      </c>
      <c r="J47" s="47">
        <f t="shared" si="18"/>
        <v>0</v>
      </c>
      <c r="K47" s="47">
        <f t="shared" si="18"/>
        <v>0</v>
      </c>
      <c r="L47" s="48">
        <f t="shared" si="18"/>
        <v>0</v>
      </c>
      <c r="M47" s="47">
        <f t="shared" si="18"/>
        <v>0</v>
      </c>
      <c r="N47" s="47">
        <f t="shared" si="18"/>
        <v>0</v>
      </c>
      <c r="O47" s="47">
        <f t="shared" si="18"/>
        <v>0</v>
      </c>
      <c r="P47" s="47">
        <f t="shared" si="18"/>
        <v>0</v>
      </c>
      <c r="Q47" s="48">
        <f t="shared" si="18"/>
        <v>0</v>
      </c>
      <c r="R47" s="47">
        <f t="shared" si="18"/>
        <v>0</v>
      </c>
      <c r="S47" s="47">
        <f t="shared" si="18"/>
        <v>0</v>
      </c>
      <c r="T47" s="47">
        <f t="shared" si="18"/>
        <v>0</v>
      </c>
      <c r="U47" s="47">
        <f t="shared" si="18"/>
        <v>0</v>
      </c>
      <c r="V47" s="48">
        <f t="shared" si="18"/>
        <v>0</v>
      </c>
      <c r="W47" s="40"/>
      <c r="X47" s="50">
        <f>+X28+X45</f>
        <v>0</v>
      </c>
      <c r="Y47" s="42"/>
      <c r="Z47" s="43">
        <f t="shared" si="1"/>
        <v>0</v>
      </c>
      <c r="AA47" s="42"/>
      <c r="AB47" s="42"/>
      <c r="AC47" s="42"/>
    </row>
    <row r="48" spans="1:29" outlineLevel="1" x14ac:dyDescent="0.25">
      <c r="A48" s="58" t="s">
        <v>20</v>
      </c>
      <c r="C48" s="43">
        <f t="shared" ref="C48:V48" si="19">C47-C28-C45</f>
        <v>0</v>
      </c>
      <c r="D48" s="43">
        <f t="shared" si="19"/>
        <v>0</v>
      </c>
      <c r="E48" s="43">
        <f t="shared" si="19"/>
        <v>0</v>
      </c>
      <c r="F48" s="43">
        <f t="shared" si="19"/>
        <v>0</v>
      </c>
      <c r="G48" s="43">
        <f t="shared" si="19"/>
        <v>0</v>
      </c>
      <c r="H48" s="43">
        <f t="shared" si="19"/>
        <v>0</v>
      </c>
      <c r="I48" s="43">
        <f t="shared" si="19"/>
        <v>0</v>
      </c>
      <c r="J48" s="43">
        <f t="shared" si="19"/>
        <v>0</v>
      </c>
      <c r="K48" s="43">
        <f t="shared" si="19"/>
        <v>0</v>
      </c>
      <c r="L48" s="43">
        <f t="shared" si="19"/>
        <v>0</v>
      </c>
      <c r="M48" s="43">
        <f t="shared" si="19"/>
        <v>0</v>
      </c>
      <c r="N48" s="43">
        <f t="shared" si="19"/>
        <v>0</v>
      </c>
      <c r="O48" s="43">
        <f t="shared" si="19"/>
        <v>0</v>
      </c>
      <c r="P48" s="43">
        <f t="shared" si="19"/>
        <v>0</v>
      </c>
      <c r="Q48" s="43">
        <f t="shared" si="19"/>
        <v>0</v>
      </c>
      <c r="R48" s="43">
        <f t="shared" si="19"/>
        <v>0</v>
      </c>
      <c r="S48" s="43">
        <f t="shared" si="19"/>
        <v>0</v>
      </c>
      <c r="T48" s="43">
        <f t="shared" si="19"/>
        <v>0</v>
      </c>
      <c r="U48" s="43">
        <f t="shared" si="19"/>
        <v>0</v>
      </c>
      <c r="V48" s="43">
        <f t="shared" si="19"/>
        <v>0</v>
      </c>
      <c r="W48" s="42"/>
      <c r="X48" s="43">
        <f>X47-X28-X45</f>
        <v>0</v>
      </c>
      <c r="Y48" s="42"/>
      <c r="Z48" s="59"/>
      <c r="AA48" s="42"/>
      <c r="AB48" s="42"/>
      <c r="AC48" s="42"/>
    </row>
    <row r="49" spans="1:29" x14ac:dyDescent="0.25">
      <c r="C49" s="60"/>
      <c r="D49" s="60"/>
      <c r="E49" s="60"/>
      <c r="F49" s="60"/>
      <c r="G49" s="42"/>
      <c r="H49" s="60"/>
      <c r="I49" s="60"/>
      <c r="J49" s="60"/>
      <c r="K49" s="60"/>
      <c r="L49" s="42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0"/>
      <c r="Y49" s="60"/>
      <c r="Z49" s="45"/>
      <c r="AA49" s="60"/>
      <c r="AB49" s="60"/>
      <c r="AC49" s="60"/>
    </row>
    <row r="50" spans="1:29" x14ac:dyDescent="0.25">
      <c r="C50" s="26" t="str">
        <f>C19</f>
        <v>Apr-Jun</v>
      </c>
      <c r="D50" s="26" t="str">
        <f>D19</f>
        <v>Jul-Sep</v>
      </c>
      <c r="E50" s="26" t="str">
        <f>E19</f>
        <v>Oct-Dec</v>
      </c>
      <c r="F50" s="26" t="str">
        <f>F19</f>
        <v>Jan-Mar</v>
      </c>
      <c r="G50" s="27" t="s">
        <v>8</v>
      </c>
      <c r="H50" s="26" t="str">
        <f>H19</f>
        <v>Apr-Jun</v>
      </c>
      <c r="I50" s="26" t="str">
        <f>I19</f>
        <v>Jul-Sep</v>
      </c>
      <c r="J50" s="26" t="str">
        <f>J19</f>
        <v>Oct-Dec</v>
      </c>
      <c r="K50" s="26" t="str">
        <f>K19</f>
        <v>Jan-Mar</v>
      </c>
      <c r="L50" s="27" t="s">
        <v>8</v>
      </c>
      <c r="M50" s="26" t="str">
        <f>M19</f>
        <v>Apr-Jun</v>
      </c>
      <c r="N50" s="26" t="str">
        <f>N19</f>
        <v>Jul-Sep</v>
      </c>
      <c r="O50" s="26" t="str">
        <f>O19</f>
        <v>Oct-Dec</v>
      </c>
      <c r="P50" s="26" t="str">
        <f>P19</f>
        <v>Jan-Mar</v>
      </c>
      <c r="Q50" s="27" t="s">
        <v>8</v>
      </c>
      <c r="R50" s="26" t="str">
        <f>R19</f>
        <v>Apr-Jun</v>
      </c>
      <c r="S50" s="26" t="str">
        <f>S19</f>
        <v>Jul-Sep</v>
      </c>
      <c r="T50" s="26" t="str">
        <f>T19</f>
        <v>Oct-Dec</v>
      </c>
      <c r="U50" s="26" t="str">
        <f>U19</f>
        <v>Jan-Mar</v>
      </c>
      <c r="V50" s="27" t="s">
        <v>8</v>
      </c>
      <c r="W50" s="26"/>
      <c r="X50" s="28" t="s">
        <v>9</v>
      </c>
      <c r="Y50" s="60"/>
      <c r="Z50" s="45"/>
      <c r="AA50" s="60"/>
      <c r="AB50" s="60"/>
      <c r="AC50" s="60"/>
    </row>
    <row r="51" spans="1:29" x14ac:dyDescent="0.25">
      <c r="C51" s="29" t="s">
        <v>10</v>
      </c>
      <c r="D51" s="29" t="s">
        <v>11</v>
      </c>
      <c r="E51" s="29" t="s">
        <v>12</v>
      </c>
      <c r="F51" s="29" t="s">
        <v>13</v>
      </c>
      <c r="G51" s="30" t="str">
        <f>G20</f>
        <v>2016/17</v>
      </c>
      <c r="H51" s="29" t="s">
        <v>10</v>
      </c>
      <c r="I51" s="29" t="s">
        <v>11</v>
      </c>
      <c r="J51" s="29" t="s">
        <v>12</v>
      </c>
      <c r="K51" s="29" t="s">
        <v>13</v>
      </c>
      <c r="L51" s="30" t="str">
        <f>L20</f>
        <v>2017/18</v>
      </c>
      <c r="M51" s="29" t="s">
        <v>10</v>
      </c>
      <c r="N51" s="29" t="s">
        <v>11</v>
      </c>
      <c r="O51" s="29" t="s">
        <v>12</v>
      </c>
      <c r="P51" s="29" t="s">
        <v>13</v>
      </c>
      <c r="Q51" s="30" t="str">
        <f>Q20</f>
        <v>2018/19</v>
      </c>
      <c r="R51" s="29" t="s">
        <v>10</v>
      </c>
      <c r="S51" s="29" t="s">
        <v>11</v>
      </c>
      <c r="T51" s="29" t="s">
        <v>12</v>
      </c>
      <c r="U51" s="29" t="s">
        <v>13</v>
      </c>
      <c r="V51" s="30" t="str">
        <f>V20</f>
        <v>2019/20</v>
      </c>
      <c r="W51" s="31"/>
      <c r="X51" s="32" t="s">
        <v>8</v>
      </c>
      <c r="Y51" s="60"/>
      <c r="Z51" s="45"/>
      <c r="AA51" s="60"/>
      <c r="AB51" s="60"/>
      <c r="AC51" s="60"/>
    </row>
    <row r="52" spans="1:29" x14ac:dyDescent="0.25">
      <c r="A52" s="45"/>
      <c r="B52" s="45"/>
      <c r="C52" s="34" t="s">
        <v>19</v>
      </c>
      <c r="D52" s="34" t="s">
        <v>19</v>
      </c>
      <c r="E52" s="34" t="s">
        <v>19</v>
      </c>
      <c r="F52" s="34" t="s">
        <v>19</v>
      </c>
      <c r="G52" s="35" t="s">
        <v>19</v>
      </c>
      <c r="H52" s="34" t="s">
        <v>19</v>
      </c>
      <c r="I52" s="34" t="s">
        <v>19</v>
      </c>
      <c r="J52" s="34" t="s">
        <v>19</v>
      </c>
      <c r="K52" s="34" t="s">
        <v>19</v>
      </c>
      <c r="L52" s="35" t="s">
        <v>19</v>
      </c>
      <c r="M52" s="34" t="s">
        <v>19</v>
      </c>
      <c r="N52" s="34" t="s">
        <v>19</v>
      </c>
      <c r="O52" s="34" t="s">
        <v>19</v>
      </c>
      <c r="P52" s="34" t="s">
        <v>19</v>
      </c>
      <c r="Q52" s="35" t="s">
        <v>19</v>
      </c>
      <c r="R52" s="34" t="s">
        <v>19</v>
      </c>
      <c r="S52" s="34" t="s">
        <v>19</v>
      </c>
      <c r="T52" s="34" t="s">
        <v>19</v>
      </c>
      <c r="U52" s="34" t="s">
        <v>19</v>
      </c>
      <c r="V52" s="35" t="s">
        <v>19</v>
      </c>
      <c r="W52" s="34"/>
      <c r="X52" s="36" t="s">
        <v>19</v>
      </c>
      <c r="Y52" s="60"/>
      <c r="Z52" s="45"/>
      <c r="AA52" s="60"/>
      <c r="AB52" s="60"/>
      <c r="AC52" s="60"/>
    </row>
    <row r="53" spans="1:29" ht="5.25" customHeight="1" x14ac:dyDescent="0.25">
      <c r="A53" s="45"/>
      <c r="B53" s="45"/>
      <c r="C53" s="34"/>
      <c r="D53" s="34"/>
      <c r="E53" s="34"/>
      <c r="F53" s="34"/>
      <c r="G53" s="35"/>
      <c r="H53" s="34"/>
      <c r="I53" s="34"/>
      <c r="J53" s="34"/>
      <c r="K53" s="34"/>
      <c r="L53" s="35"/>
      <c r="M53" s="34"/>
      <c r="N53" s="34"/>
      <c r="O53" s="34"/>
      <c r="P53" s="34"/>
      <c r="Q53" s="35"/>
      <c r="R53" s="34"/>
      <c r="S53" s="34"/>
      <c r="T53" s="34"/>
      <c r="U53" s="34"/>
      <c r="V53" s="35"/>
      <c r="W53" s="34"/>
      <c r="X53" s="36"/>
      <c r="Y53" s="60"/>
      <c r="Z53" s="45"/>
      <c r="AA53" s="60"/>
      <c r="AB53" s="60"/>
      <c r="AC53" s="60"/>
    </row>
    <row r="54" spans="1:29" x14ac:dyDescent="0.25">
      <c r="A54" s="1" t="s">
        <v>21</v>
      </c>
      <c r="C54" s="42">
        <f t="shared" ref="C54:V54" si="20">+C28</f>
        <v>0</v>
      </c>
      <c r="D54" s="42">
        <f t="shared" si="20"/>
        <v>0</v>
      </c>
      <c r="E54" s="42">
        <f t="shared" si="20"/>
        <v>0</v>
      </c>
      <c r="F54" s="42">
        <f t="shared" si="20"/>
        <v>0</v>
      </c>
      <c r="G54" s="62">
        <f t="shared" si="20"/>
        <v>0</v>
      </c>
      <c r="H54" s="42">
        <f t="shared" si="20"/>
        <v>0</v>
      </c>
      <c r="I54" s="42">
        <f t="shared" si="20"/>
        <v>0</v>
      </c>
      <c r="J54" s="42">
        <f t="shared" si="20"/>
        <v>0</v>
      </c>
      <c r="K54" s="42">
        <f t="shared" si="20"/>
        <v>0</v>
      </c>
      <c r="L54" s="62">
        <f t="shared" si="20"/>
        <v>0</v>
      </c>
      <c r="M54" s="42">
        <f t="shared" si="20"/>
        <v>0</v>
      </c>
      <c r="N54" s="42">
        <f t="shared" si="20"/>
        <v>0</v>
      </c>
      <c r="O54" s="42">
        <f t="shared" si="20"/>
        <v>0</v>
      </c>
      <c r="P54" s="42">
        <f t="shared" si="20"/>
        <v>0</v>
      </c>
      <c r="Q54" s="62">
        <f t="shared" si="20"/>
        <v>0</v>
      </c>
      <c r="R54" s="42">
        <f t="shared" si="20"/>
        <v>0</v>
      </c>
      <c r="S54" s="42">
        <f t="shared" si="20"/>
        <v>0</v>
      </c>
      <c r="T54" s="42">
        <f t="shared" si="20"/>
        <v>0</v>
      </c>
      <c r="U54" s="42">
        <f t="shared" si="20"/>
        <v>0</v>
      </c>
      <c r="V54" s="62">
        <f t="shared" si="20"/>
        <v>0</v>
      </c>
      <c r="W54" s="63"/>
      <c r="X54" s="41">
        <f t="shared" ref="X54:X55" si="21">+G54+L54+Q54+V54</f>
        <v>0</v>
      </c>
      <c r="Y54" s="42"/>
      <c r="Z54" s="43">
        <f>X54-V54-Q54-L54-G54</f>
        <v>0</v>
      </c>
      <c r="AA54" s="42"/>
      <c r="AB54" s="60"/>
      <c r="AC54" s="60"/>
    </row>
    <row r="55" spans="1:29" x14ac:dyDescent="0.25">
      <c r="A55" s="1" t="s">
        <v>22</v>
      </c>
      <c r="C55" s="42">
        <f t="shared" ref="C55:V55" si="22">+C45</f>
        <v>0</v>
      </c>
      <c r="D55" s="42">
        <f t="shared" si="22"/>
        <v>0</v>
      </c>
      <c r="E55" s="42">
        <f t="shared" si="22"/>
        <v>0</v>
      </c>
      <c r="F55" s="42">
        <f t="shared" si="22"/>
        <v>0</v>
      </c>
      <c r="G55" s="62">
        <f t="shared" si="22"/>
        <v>0</v>
      </c>
      <c r="H55" s="42">
        <f t="shared" si="22"/>
        <v>0</v>
      </c>
      <c r="I55" s="42">
        <f t="shared" si="22"/>
        <v>0</v>
      </c>
      <c r="J55" s="42">
        <f t="shared" si="22"/>
        <v>0</v>
      </c>
      <c r="K55" s="42">
        <f t="shared" si="22"/>
        <v>0</v>
      </c>
      <c r="L55" s="62">
        <f t="shared" si="22"/>
        <v>0</v>
      </c>
      <c r="M55" s="42">
        <f t="shared" si="22"/>
        <v>0</v>
      </c>
      <c r="N55" s="42">
        <f t="shared" si="22"/>
        <v>0</v>
      </c>
      <c r="O55" s="42">
        <f t="shared" si="22"/>
        <v>0</v>
      </c>
      <c r="P55" s="42">
        <f t="shared" si="22"/>
        <v>0</v>
      </c>
      <c r="Q55" s="62">
        <f t="shared" si="22"/>
        <v>0</v>
      </c>
      <c r="R55" s="42">
        <f t="shared" si="22"/>
        <v>0</v>
      </c>
      <c r="S55" s="42">
        <f t="shared" si="22"/>
        <v>0</v>
      </c>
      <c r="T55" s="42">
        <f t="shared" si="22"/>
        <v>0</v>
      </c>
      <c r="U55" s="42">
        <f t="shared" si="22"/>
        <v>0</v>
      </c>
      <c r="V55" s="62">
        <f t="shared" si="22"/>
        <v>0</v>
      </c>
      <c r="W55" s="63"/>
      <c r="X55" s="41">
        <f t="shared" si="21"/>
        <v>0</v>
      </c>
      <c r="Y55" s="42"/>
      <c r="Z55" s="43">
        <f>X55-V55-Q55-L55-G55</f>
        <v>0</v>
      </c>
      <c r="AA55" s="42"/>
      <c r="AB55" s="60"/>
      <c r="AC55" s="60"/>
    </row>
    <row r="56" spans="1:29" ht="15.75" thickBot="1" x14ac:dyDescent="0.3">
      <c r="A56" s="45"/>
      <c r="B56" s="45"/>
      <c r="C56" s="42"/>
      <c r="D56" s="42"/>
      <c r="E56" s="42"/>
      <c r="F56" s="42"/>
      <c r="G56" s="62"/>
      <c r="H56" s="42"/>
      <c r="I56" s="42"/>
      <c r="J56" s="42"/>
      <c r="K56" s="42"/>
      <c r="L56" s="62"/>
      <c r="M56" s="42"/>
      <c r="N56" s="42"/>
      <c r="O56" s="42"/>
      <c r="P56" s="42"/>
      <c r="Q56" s="62"/>
      <c r="R56" s="42"/>
      <c r="S56" s="42"/>
      <c r="T56" s="42"/>
      <c r="U56" s="42"/>
      <c r="V56" s="62"/>
      <c r="W56" s="44"/>
      <c r="X56" s="64"/>
      <c r="Y56" s="42"/>
      <c r="Z56" s="44"/>
      <c r="AA56" s="42"/>
      <c r="AB56" s="60"/>
      <c r="AC56" s="60"/>
    </row>
    <row r="57" spans="1:29" ht="15.75" thickBot="1" x14ac:dyDescent="0.3">
      <c r="A57" s="45" t="s">
        <v>23</v>
      </c>
      <c r="B57" s="45"/>
      <c r="C57" s="47">
        <f t="shared" ref="C57:X57" si="23">SUM(C54:C55)</f>
        <v>0</v>
      </c>
      <c r="D57" s="47">
        <f t="shared" si="23"/>
        <v>0</v>
      </c>
      <c r="E57" s="47">
        <f t="shared" si="23"/>
        <v>0</v>
      </c>
      <c r="F57" s="47">
        <f t="shared" si="23"/>
        <v>0</v>
      </c>
      <c r="G57" s="48">
        <f t="shared" si="23"/>
        <v>0</v>
      </c>
      <c r="H57" s="47">
        <f t="shared" si="23"/>
        <v>0</v>
      </c>
      <c r="I57" s="47">
        <f t="shared" si="23"/>
        <v>0</v>
      </c>
      <c r="J57" s="47">
        <f t="shared" si="23"/>
        <v>0</v>
      </c>
      <c r="K57" s="47">
        <f t="shared" si="23"/>
        <v>0</v>
      </c>
      <c r="L57" s="48">
        <f t="shared" si="23"/>
        <v>0</v>
      </c>
      <c r="M57" s="47">
        <f t="shared" si="23"/>
        <v>0</v>
      </c>
      <c r="N57" s="47">
        <f t="shared" si="23"/>
        <v>0</v>
      </c>
      <c r="O57" s="47">
        <f t="shared" si="23"/>
        <v>0</v>
      </c>
      <c r="P57" s="47">
        <f t="shared" si="23"/>
        <v>0</v>
      </c>
      <c r="Q57" s="48">
        <f t="shared" si="23"/>
        <v>0</v>
      </c>
      <c r="R57" s="47">
        <f t="shared" si="23"/>
        <v>0</v>
      </c>
      <c r="S57" s="47">
        <f t="shared" si="23"/>
        <v>0</v>
      </c>
      <c r="T57" s="47">
        <f t="shared" si="23"/>
        <v>0</v>
      </c>
      <c r="U57" s="47">
        <f t="shared" si="23"/>
        <v>0</v>
      </c>
      <c r="V57" s="48">
        <f t="shared" si="23"/>
        <v>0</v>
      </c>
      <c r="W57" s="40"/>
      <c r="X57" s="50">
        <f t="shared" si="23"/>
        <v>0</v>
      </c>
      <c r="Y57" s="44"/>
      <c r="Z57" s="43">
        <f>X57-V57-Q57-L57-G57</f>
        <v>0</v>
      </c>
      <c r="AA57" s="42"/>
      <c r="AB57" s="60"/>
      <c r="AC57" s="60"/>
    </row>
    <row r="58" spans="1:29" outlineLevel="1" x14ac:dyDescent="0.25">
      <c r="A58" s="58" t="s">
        <v>20</v>
      </c>
      <c r="C58" s="43">
        <f>C57-C47</f>
        <v>0</v>
      </c>
      <c r="D58" s="43">
        <f t="shared" ref="D58:X58" si="24">D57-D47</f>
        <v>0</v>
      </c>
      <c r="E58" s="43">
        <f t="shared" si="24"/>
        <v>0</v>
      </c>
      <c r="F58" s="43">
        <f t="shared" si="24"/>
        <v>0</v>
      </c>
      <c r="G58" s="43">
        <f t="shared" si="24"/>
        <v>0</v>
      </c>
      <c r="H58" s="43">
        <f t="shared" si="24"/>
        <v>0</v>
      </c>
      <c r="I58" s="43">
        <f t="shared" si="24"/>
        <v>0</v>
      </c>
      <c r="J58" s="43">
        <f t="shared" si="24"/>
        <v>0</v>
      </c>
      <c r="K58" s="43">
        <f t="shared" si="24"/>
        <v>0</v>
      </c>
      <c r="L58" s="43">
        <f t="shared" si="24"/>
        <v>0</v>
      </c>
      <c r="M58" s="43">
        <f t="shared" si="24"/>
        <v>0</v>
      </c>
      <c r="N58" s="43">
        <f t="shared" si="24"/>
        <v>0</v>
      </c>
      <c r="O58" s="43">
        <f t="shared" si="24"/>
        <v>0</v>
      </c>
      <c r="P58" s="43">
        <f t="shared" si="24"/>
        <v>0</v>
      </c>
      <c r="Q58" s="43">
        <f t="shared" si="24"/>
        <v>0</v>
      </c>
      <c r="R58" s="43">
        <f t="shared" si="24"/>
        <v>0</v>
      </c>
      <c r="S58" s="43">
        <f t="shared" si="24"/>
        <v>0</v>
      </c>
      <c r="T58" s="43">
        <f t="shared" si="24"/>
        <v>0</v>
      </c>
      <c r="U58" s="43">
        <f t="shared" si="24"/>
        <v>0</v>
      </c>
      <c r="V58" s="43">
        <f t="shared" si="24"/>
        <v>0</v>
      </c>
      <c r="W58" s="42"/>
      <c r="X58" s="43">
        <f t="shared" si="24"/>
        <v>0</v>
      </c>
      <c r="Y58" s="42"/>
      <c r="Z58" s="42"/>
      <c r="AA58" s="42"/>
      <c r="AB58" s="60"/>
      <c r="AC58" s="60"/>
    </row>
    <row r="59" spans="1:29" x14ac:dyDescent="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1:29" x14ac:dyDescent="0.25"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x14ac:dyDescent="0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x14ac:dyDescent="0.25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AC36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X37" sqref="X37"/>
    </sheetView>
  </sheetViews>
  <sheetFormatPr defaultRowHeight="15" outlineLevelCol="1" x14ac:dyDescent="0.25"/>
  <cols>
    <col min="1" max="1" width="31" style="68" customWidth="1"/>
    <col min="2" max="2" width="1.25" style="68" customWidth="1"/>
    <col min="3" max="3" width="12.125" style="68" customWidth="1"/>
    <col min="4" max="4" width="9.25" style="68" customWidth="1"/>
    <col min="5" max="5" width="8.5" style="68" customWidth="1"/>
    <col min="6" max="22" width="9" style="68"/>
    <col min="23" max="23" width="1.125" style="68" customWidth="1"/>
    <col min="24" max="24" width="9.125" style="68" customWidth="1"/>
    <col min="25" max="25" width="1.25" style="68" customWidth="1"/>
    <col min="26" max="26" width="8" style="68" customWidth="1" outlineLevel="1"/>
    <col min="27" max="260" width="9" style="68"/>
    <col min="261" max="261" width="20.125" style="68" customWidth="1"/>
    <col min="262" max="516" width="9" style="68"/>
    <col min="517" max="517" width="20.125" style="68" customWidth="1"/>
    <col min="518" max="772" width="9" style="68"/>
    <col min="773" max="773" width="20.125" style="68" customWidth="1"/>
    <col min="774" max="1028" width="9" style="68"/>
    <col min="1029" max="1029" width="20.125" style="68" customWidth="1"/>
    <col min="1030" max="1284" width="9" style="68"/>
    <col min="1285" max="1285" width="20.125" style="68" customWidth="1"/>
    <col min="1286" max="1540" width="9" style="68"/>
    <col min="1541" max="1541" width="20.125" style="68" customWidth="1"/>
    <col min="1542" max="1796" width="9" style="68"/>
    <col min="1797" max="1797" width="20.125" style="68" customWidth="1"/>
    <col min="1798" max="2052" width="9" style="68"/>
    <col min="2053" max="2053" width="20.125" style="68" customWidth="1"/>
    <col min="2054" max="2308" width="9" style="68"/>
    <col min="2309" max="2309" width="20.125" style="68" customWidth="1"/>
    <col min="2310" max="2564" width="9" style="68"/>
    <col min="2565" max="2565" width="20.125" style="68" customWidth="1"/>
    <col min="2566" max="2820" width="9" style="68"/>
    <col min="2821" max="2821" width="20.125" style="68" customWidth="1"/>
    <col min="2822" max="3076" width="9" style="68"/>
    <col min="3077" max="3077" width="20.125" style="68" customWidth="1"/>
    <col min="3078" max="3332" width="9" style="68"/>
    <col min="3333" max="3333" width="20.125" style="68" customWidth="1"/>
    <col min="3334" max="3588" width="9" style="68"/>
    <col min="3589" max="3589" width="20.125" style="68" customWidth="1"/>
    <col min="3590" max="3844" width="9" style="68"/>
    <col min="3845" max="3845" width="20.125" style="68" customWidth="1"/>
    <col min="3846" max="4100" width="9" style="68"/>
    <col min="4101" max="4101" width="20.125" style="68" customWidth="1"/>
    <col min="4102" max="4356" width="9" style="68"/>
    <col min="4357" max="4357" width="20.125" style="68" customWidth="1"/>
    <col min="4358" max="4612" width="9" style="68"/>
    <col min="4613" max="4613" width="20.125" style="68" customWidth="1"/>
    <col min="4614" max="4868" width="9" style="68"/>
    <col min="4869" max="4869" width="20.125" style="68" customWidth="1"/>
    <col min="4870" max="5124" width="9" style="68"/>
    <col min="5125" max="5125" width="20.125" style="68" customWidth="1"/>
    <col min="5126" max="5380" width="9" style="68"/>
    <col min="5381" max="5381" width="20.125" style="68" customWidth="1"/>
    <col min="5382" max="5636" width="9" style="68"/>
    <col min="5637" max="5637" width="20.125" style="68" customWidth="1"/>
    <col min="5638" max="5892" width="9" style="68"/>
    <col min="5893" max="5893" width="20.125" style="68" customWidth="1"/>
    <col min="5894" max="6148" width="9" style="68"/>
    <col min="6149" max="6149" width="20.125" style="68" customWidth="1"/>
    <col min="6150" max="6404" width="9" style="68"/>
    <col min="6405" max="6405" width="20.125" style="68" customWidth="1"/>
    <col min="6406" max="6660" width="9" style="68"/>
    <col min="6661" max="6661" width="20.125" style="68" customWidth="1"/>
    <col min="6662" max="6916" width="9" style="68"/>
    <col min="6917" max="6917" width="20.125" style="68" customWidth="1"/>
    <col min="6918" max="7172" width="9" style="68"/>
    <col min="7173" max="7173" width="20.125" style="68" customWidth="1"/>
    <col min="7174" max="7428" width="9" style="68"/>
    <col min="7429" max="7429" width="20.125" style="68" customWidth="1"/>
    <col min="7430" max="7684" width="9" style="68"/>
    <col min="7685" max="7685" width="20.125" style="68" customWidth="1"/>
    <col min="7686" max="7940" width="9" style="68"/>
    <col min="7941" max="7941" width="20.125" style="68" customWidth="1"/>
    <col min="7942" max="8196" width="9" style="68"/>
    <col min="8197" max="8197" width="20.125" style="68" customWidth="1"/>
    <col min="8198" max="8452" width="9" style="68"/>
    <col min="8453" max="8453" width="20.125" style="68" customWidth="1"/>
    <col min="8454" max="8708" width="9" style="68"/>
    <col min="8709" max="8709" width="20.125" style="68" customWidth="1"/>
    <col min="8710" max="8964" width="9" style="68"/>
    <col min="8965" max="8965" width="20.125" style="68" customWidth="1"/>
    <col min="8966" max="9220" width="9" style="68"/>
    <col min="9221" max="9221" width="20.125" style="68" customWidth="1"/>
    <col min="9222" max="9476" width="9" style="68"/>
    <col min="9477" max="9477" width="20.125" style="68" customWidth="1"/>
    <col min="9478" max="9732" width="9" style="68"/>
    <col min="9733" max="9733" width="20.125" style="68" customWidth="1"/>
    <col min="9734" max="9988" width="9" style="68"/>
    <col min="9989" max="9989" width="20.125" style="68" customWidth="1"/>
    <col min="9990" max="10244" width="9" style="68"/>
    <col min="10245" max="10245" width="20.125" style="68" customWidth="1"/>
    <col min="10246" max="10500" width="9" style="68"/>
    <col min="10501" max="10501" width="20.125" style="68" customWidth="1"/>
    <col min="10502" max="10756" width="9" style="68"/>
    <col min="10757" max="10757" width="20.125" style="68" customWidth="1"/>
    <col min="10758" max="11012" width="9" style="68"/>
    <col min="11013" max="11013" width="20.125" style="68" customWidth="1"/>
    <col min="11014" max="11268" width="9" style="68"/>
    <col min="11269" max="11269" width="20.125" style="68" customWidth="1"/>
    <col min="11270" max="11524" width="9" style="68"/>
    <col min="11525" max="11525" width="20.125" style="68" customWidth="1"/>
    <col min="11526" max="11780" width="9" style="68"/>
    <col min="11781" max="11781" width="20.125" style="68" customWidth="1"/>
    <col min="11782" max="12036" width="9" style="68"/>
    <col min="12037" max="12037" width="20.125" style="68" customWidth="1"/>
    <col min="12038" max="12292" width="9" style="68"/>
    <col min="12293" max="12293" width="20.125" style="68" customWidth="1"/>
    <col min="12294" max="12548" width="9" style="68"/>
    <col min="12549" max="12549" width="20.125" style="68" customWidth="1"/>
    <col min="12550" max="12804" width="9" style="68"/>
    <col min="12805" max="12805" width="20.125" style="68" customWidth="1"/>
    <col min="12806" max="13060" width="9" style="68"/>
    <col min="13061" max="13061" width="20.125" style="68" customWidth="1"/>
    <col min="13062" max="13316" width="9" style="68"/>
    <col min="13317" max="13317" width="20.125" style="68" customWidth="1"/>
    <col min="13318" max="13572" width="9" style="68"/>
    <col min="13573" max="13573" width="20.125" style="68" customWidth="1"/>
    <col min="13574" max="13828" width="9" style="68"/>
    <col min="13829" max="13829" width="20.125" style="68" customWidth="1"/>
    <col min="13830" max="14084" width="9" style="68"/>
    <col min="14085" max="14085" width="20.125" style="68" customWidth="1"/>
    <col min="14086" max="14340" width="9" style="68"/>
    <col min="14341" max="14341" width="20.125" style="68" customWidth="1"/>
    <col min="14342" max="14596" width="9" style="68"/>
    <col min="14597" max="14597" width="20.125" style="68" customWidth="1"/>
    <col min="14598" max="14852" width="9" style="68"/>
    <col min="14853" max="14853" width="20.125" style="68" customWidth="1"/>
    <col min="14854" max="15108" width="9" style="68"/>
    <col min="15109" max="15109" width="20.125" style="68" customWidth="1"/>
    <col min="15110" max="15364" width="9" style="68"/>
    <col min="15365" max="15365" width="20.125" style="68" customWidth="1"/>
    <col min="15366" max="15620" width="9" style="68"/>
    <col min="15621" max="15621" width="20.125" style="68" customWidth="1"/>
    <col min="15622" max="15876" width="9" style="68"/>
    <col min="15877" max="15877" width="20.125" style="68" customWidth="1"/>
    <col min="15878" max="16132" width="9" style="68"/>
    <col min="16133" max="16133" width="20.125" style="68" customWidth="1"/>
    <col min="16134" max="16384" width="9" style="68"/>
  </cols>
  <sheetData>
    <row r="1" spans="1:6" ht="7.5" customHeight="1" x14ac:dyDescent="0.25"/>
    <row r="2" spans="1:6" ht="18.75" x14ac:dyDescent="0.3">
      <c r="A2" s="69" t="str">
        <f>'1 - Approved Eligible Revenue'!A2</f>
        <v>Green Infrastructure (GI) Fund</v>
      </c>
      <c r="B2" s="70"/>
      <c r="C2" s="70"/>
      <c r="D2" s="70"/>
      <c r="E2" s="70"/>
    </row>
    <row r="3" spans="1:6" ht="9.75" customHeight="1" x14ac:dyDescent="0.25"/>
    <row r="4" spans="1:6" ht="19.5" customHeight="1" x14ac:dyDescent="0.25">
      <c r="A4" s="71" t="s">
        <v>109</v>
      </c>
    </row>
    <row r="5" spans="1:6" ht="15.75" customHeight="1" x14ac:dyDescent="0.25"/>
    <row r="6" spans="1:6" ht="18" x14ac:dyDescent="0.25">
      <c r="A6" s="72" t="str">
        <f>'1 - Approved Eligible Revenue'!A6</f>
        <v>Delivery Organisation (Grantee):</v>
      </c>
      <c r="B6" s="73"/>
      <c r="C6" s="120">
        <f>'1 - Approved Eligible Revenue'!C6</f>
        <v>0</v>
      </c>
      <c r="D6" s="74"/>
      <c r="E6" s="74"/>
      <c r="F6" s="75"/>
    </row>
    <row r="7" spans="1:6" ht="6.75" customHeight="1" x14ac:dyDescent="0.25">
      <c r="A7" s="76"/>
      <c r="B7" s="76"/>
      <c r="C7" s="123"/>
      <c r="D7" s="76"/>
      <c r="E7" s="76"/>
    </row>
    <row r="8" spans="1:6" ht="18" x14ac:dyDescent="0.25">
      <c r="A8" s="77" t="s">
        <v>58</v>
      </c>
      <c r="B8" s="78"/>
      <c r="C8" s="120">
        <f>'1 - Approved Eligible Revenue'!C8</f>
        <v>0</v>
      </c>
      <c r="D8" s="79"/>
      <c r="E8" s="79"/>
      <c r="F8" s="80"/>
    </row>
    <row r="9" spans="1:6" ht="6" customHeight="1" x14ac:dyDescent="0.25">
      <c r="A9" s="77"/>
      <c r="B9" s="81"/>
      <c r="C9" s="186"/>
      <c r="D9" s="81"/>
      <c r="E9" s="81"/>
    </row>
    <row r="10" spans="1:6" ht="18" x14ac:dyDescent="0.25">
      <c r="A10" s="77" t="s">
        <v>59</v>
      </c>
      <c r="B10" s="78"/>
      <c r="C10" s="187" t="str">
        <f>'1 - Approved Eligible Revenue'!C10</f>
        <v>GIAPP -</v>
      </c>
      <c r="D10" s="78"/>
      <c r="E10" s="78"/>
    </row>
    <row r="11" spans="1:6" ht="6" customHeight="1" x14ac:dyDescent="0.25"/>
    <row r="12" spans="1:6" x14ac:dyDescent="0.25">
      <c r="A12" s="77" t="s">
        <v>1</v>
      </c>
      <c r="C12" s="18">
        <f>'1 - Approved Eligible Revenue'!C12</f>
        <v>42948</v>
      </c>
      <c r="D12" s="19"/>
    </row>
    <row r="13" spans="1:6" ht="5.25" customHeight="1" x14ac:dyDescent="0.25">
      <c r="C13" s="20"/>
    </row>
    <row r="14" spans="1:6" x14ac:dyDescent="0.25">
      <c r="A14" s="77" t="s">
        <v>2</v>
      </c>
      <c r="C14" s="18">
        <f>'1 - Approved Eligible Revenue'!C14</f>
        <v>43465</v>
      </c>
      <c r="D14" s="19"/>
    </row>
    <row r="15" spans="1:6" ht="7.5" customHeight="1" x14ac:dyDescent="0.25"/>
    <row r="16" spans="1:6" ht="15.75" x14ac:dyDescent="0.25">
      <c r="A16" s="82"/>
      <c r="B16" s="82"/>
      <c r="C16" s="82"/>
      <c r="D16" s="82"/>
      <c r="E16" s="82"/>
    </row>
    <row r="17" spans="1:29" ht="15.75" x14ac:dyDescent="0.25">
      <c r="A17" s="82"/>
      <c r="B17" s="82"/>
      <c r="C17" s="82"/>
      <c r="D17" s="82"/>
      <c r="E17" s="82"/>
    </row>
    <row r="18" spans="1:29" ht="15.75" x14ac:dyDescent="0.25">
      <c r="A18" s="82"/>
      <c r="B18" s="82"/>
      <c r="C18" s="82"/>
      <c r="D18" s="82"/>
      <c r="E18" s="82"/>
    </row>
    <row r="19" spans="1:29" x14ac:dyDescent="0.25">
      <c r="C19" s="83"/>
      <c r="D19" s="83"/>
      <c r="E19" s="83"/>
      <c r="F19" s="83"/>
      <c r="H19" s="83"/>
      <c r="I19" s="83"/>
      <c r="J19" s="83"/>
      <c r="K19" s="83"/>
      <c r="M19" s="83"/>
      <c r="N19" s="83"/>
      <c r="O19" s="83"/>
      <c r="P19" s="83"/>
      <c r="R19" s="83"/>
      <c r="S19" s="83"/>
      <c r="T19" s="83"/>
      <c r="U19" s="83"/>
    </row>
    <row r="20" spans="1:29" s="84" customFormat="1" x14ac:dyDescent="0.25">
      <c r="C20" s="31" t="s">
        <v>4</v>
      </c>
      <c r="D20" s="31" t="s">
        <v>5</v>
      </c>
      <c r="E20" s="31" t="s">
        <v>6</v>
      </c>
      <c r="F20" s="31" t="s">
        <v>7</v>
      </c>
      <c r="G20" s="85" t="s">
        <v>8</v>
      </c>
      <c r="H20" s="31" t="s">
        <v>4</v>
      </c>
      <c r="I20" s="31" t="s">
        <v>5</v>
      </c>
      <c r="J20" s="31" t="s">
        <v>6</v>
      </c>
      <c r="K20" s="31" t="s">
        <v>7</v>
      </c>
      <c r="L20" s="85" t="s">
        <v>8</v>
      </c>
      <c r="M20" s="31" t="s">
        <v>4</v>
      </c>
      <c r="N20" s="31" t="s">
        <v>5</v>
      </c>
      <c r="O20" s="31" t="s">
        <v>6</v>
      </c>
      <c r="P20" s="31" t="s">
        <v>7</v>
      </c>
      <c r="Q20" s="85" t="s">
        <v>8</v>
      </c>
      <c r="R20" s="31" t="s">
        <v>4</v>
      </c>
      <c r="S20" s="31" t="s">
        <v>5</v>
      </c>
      <c r="T20" s="31" t="s">
        <v>6</v>
      </c>
      <c r="U20" s="31" t="s">
        <v>7</v>
      </c>
      <c r="V20" s="85" t="s">
        <v>8</v>
      </c>
      <c r="W20" s="31"/>
      <c r="X20" s="86" t="s">
        <v>9</v>
      </c>
    </row>
    <row r="21" spans="1:29" s="84" customFormat="1" x14ac:dyDescent="0.25">
      <c r="C21" s="31" t="s">
        <v>10</v>
      </c>
      <c r="D21" s="31" t="s">
        <v>11</v>
      </c>
      <c r="E21" s="31" t="s">
        <v>12</v>
      </c>
      <c r="F21" s="31" t="s">
        <v>13</v>
      </c>
      <c r="G21" s="30" t="s">
        <v>14</v>
      </c>
      <c r="H21" s="31" t="s">
        <v>10</v>
      </c>
      <c r="I21" s="31" t="s">
        <v>11</v>
      </c>
      <c r="J21" s="31" t="s">
        <v>12</v>
      </c>
      <c r="K21" s="31" t="s">
        <v>13</v>
      </c>
      <c r="L21" s="30" t="s">
        <v>15</v>
      </c>
      <c r="M21" s="31" t="s">
        <v>10</v>
      </c>
      <c r="N21" s="31" t="s">
        <v>11</v>
      </c>
      <c r="O21" s="31" t="s">
        <v>12</v>
      </c>
      <c r="P21" s="31" t="s">
        <v>13</v>
      </c>
      <c r="Q21" s="30" t="s">
        <v>16</v>
      </c>
      <c r="R21" s="31" t="s">
        <v>10</v>
      </c>
      <c r="S21" s="31" t="s">
        <v>11</v>
      </c>
      <c r="T21" s="31" t="s">
        <v>12</v>
      </c>
      <c r="U21" s="31" t="s">
        <v>13</v>
      </c>
      <c r="V21" s="30" t="s">
        <v>17</v>
      </c>
      <c r="W21" s="31"/>
      <c r="X21" s="87" t="s">
        <v>8</v>
      </c>
    </row>
    <row r="22" spans="1:29" s="84" customFormat="1" x14ac:dyDescent="0.25">
      <c r="A22" s="88" t="s">
        <v>24</v>
      </c>
      <c r="C22" s="89" t="s">
        <v>19</v>
      </c>
      <c r="D22" s="89" t="s">
        <v>19</v>
      </c>
      <c r="E22" s="89" t="s">
        <v>19</v>
      </c>
      <c r="F22" s="89" t="s">
        <v>19</v>
      </c>
      <c r="G22" s="90" t="s">
        <v>19</v>
      </c>
      <c r="H22" s="89" t="s">
        <v>19</v>
      </c>
      <c r="I22" s="89" t="s">
        <v>19</v>
      </c>
      <c r="J22" s="89" t="s">
        <v>19</v>
      </c>
      <c r="K22" s="89" t="s">
        <v>19</v>
      </c>
      <c r="L22" s="90" t="s">
        <v>19</v>
      </c>
      <c r="M22" s="89" t="s">
        <v>19</v>
      </c>
      <c r="N22" s="89" t="s">
        <v>19</v>
      </c>
      <c r="O22" s="89" t="s">
        <v>19</v>
      </c>
      <c r="P22" s="89" t="s">
        <v>19</v>
      </c>
      <c r="Q22" s="90" t="s">
        <v>19</v>
      </c>
      <c r="R22" s="89" t="s">
        <v>19</v>
      </c>
      <c r="S22" s="89" t="s">
        <v>19</v>
      </c>
      <c r="T22" s="89" t="s">
        <v>19</v>
      </c>
      <c r="U22" s="89" t="s">
        <v>19</v>
      </c>
      <c r="V22" s="90" t="s">
        <v>19</v>
      </c>
      <c r="W22" s="89"/>
      <c r="X22" s="91" t="s">
        <v>19</v>
      </c>
      <c r="Z22" s="188" t="s">
        <v>20</v>
      </c>
    </row>
    <row r="23" spans="1:29" s="84" customFormat="1" ht="6.75" customHeight="1" x14ac:dyDescent="0.25">
      <c r="C23" s="89"/>
      <c r="D23" s="89"/>
      <c r="E23" s="89"/>
      <c r="F23" s="89"/>
      <c r="G23" s="90"/>
      <c r="H23" s="89"/>
      <c r="I23" s="89"/>
      <c r="J23" s="89"/>
      <c r="K23" s="89"/>
      <c r="L23" s="90"/>
      <c r="M23" s="89"/>
      <c r="N23" s="89"/>
      <c r="O23" s="89"/>
      <c r="P23" s="89"/>
      <c r="Q23" s="90"/>
      <c r="R23" s="89"/>
      <c r="S23" s="89"/>
      <c r="T23" s="89"/>
      <c r="U23" s="89"/>
      <c r="V23" s="90"/>
      <c r="W23" s="89"/>
      <c r="X23" s="91"/>
    </row>
    <row r="24" spans="1:29" x14ac:dyDescent="0.25">
      <c r="A24" s="68" t="s">
        <v>64</v>
      </c>
      <c r="C24" s="38">
        <v>0</v>
      </c>
      <c r="D24" s="38">
        <v>0</v>
      </c>
      <c r="E24" s="38">
        <v>0</v>
      </c>
      <c r="F24" s="38">
        <v>0</v>
      </c>
      <c r="G24" s="39">
        <f>SUM(C24:F24)</f>
        <v>0</v>
      </c>
      <c r="H24" s="38">
        <v>0</v>
      </c>
      <c r="I24" s="38">
        <v>0</v>
      </c>
      <c r="J24" s="38">
        <v>0</v>
      </c>
      <c r="K24" s="38">
        <v>0</v>
      </c>
      <c r="L24" s="39">
        <f>SUM(H24:K24)</f>
        <v>0</v>
      </c>
      <c r="M24" s="38">
        <v>0</v>
      </c>
      <c r="N24" s="38">
        <v>0</v>
      </c>
      <c r="O24" s="38">
        <v>0</v>
      </c>
      <c r="P24" s="38">
        <v>0</v>
      </c>
      <c r="Q24" s="39">
        <f>SUM(M24:P24)</f>
        <v>0</v>
      </c>
      <c r="R24" s="38">
        <v>0</v>
      </c>
      <c r="S24" s="38">
        <v>0</v>
      </c>
      <c r="T24" s="38">
        <v>0</v>
      </c>
      <c r="U24" s="38"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92"/>
      <c r="AB24" s="92"/>
      <c r="AC24" s="92"/>
    </row>
    <row r="25" spans="1:29" x14ac:dyDescent="0.25">
      <c r="A25" s="68" t="s">
        <v>135</v>
      </c>
      <c r="C25" s="38">
        <v>0</v>
      </c>
      <c r="D25" s="38">
        <v>0</v>
      </c>
      <c r="E25" s="38">
        <v>0</v>
      </c>
      <c r="F25" s="38">
        <v>0</v>
      </c>
      <c r="G25" s="39">
        <f>SUM(C25:F25)</f>
        <v>0</v>
      </c>
      <c r="H25" s="38">
        <v>0</v>
      </c>
      <c r="I25" s="38">
        <v>0</v>
      </c>
      <c r="J25" s="38">
        <v>0</v>
      </c>
      <c r="K25" s="38">
        <v>0</v>
      </c>
      <c r="L25" s="39">
        <f>SUM(H25:K25)</f>
        <v>0</v>
      </c>
      <c r="M25" s="38">
        <v>0</v>
      </c>
      <c r="N25" s="38">
        <v>0</v>
      </c>
      <c r="O25" s="38">
        <v>0</v>
      </c>
      <c r="P25" s="38">
        <v>0</v>
      </c>
      <c r="Q25" s="39">
        <f>SUM(M25:P25)</f>
        <v>0</v>
      </c>
      <c r="R25" s="38">
        <v>0</v>
      </c>
      <c r="S25" s="38">
        <v>0</v>
      </c>
      <c r="T25" s="38">
        <v>0</v>
      </c>
      <c r="U25" s="38">
        <v>0</v>
      </c>
      <c r="V25" s="39">
        <f>SUM(R25:U25)</f>
        <v>0</v>
      </c>
      <c r="W25" s="40"/>
      <c r="X25" s="41">
        <f t="shared" ref="X25:X33" si="0">+G25+L25+Q25+V25</f>
        <v>0</v>
      </c>
      <c r="Y25" s="42"/>
      <c r="Z25" s="43">
        <f t="shared" ref="Z25:Z35" si="1">X25-V25-Q25-L25-G25</f>
        <v>0</v>
      </c>
      <c r="AA25" s="92"/>
      <c r="AB25" s="92"/>
      <c r="AC25" s="92"/>
    </row>
    <row r="26" spans="1:29" x14ac:dyDescent="0.25">
      <c r="A26" s="68" t="s">
        <v>26</v>
      </c>
      <c r="C26" s="38">
        <v>0</v>
      </c>
      <c r="D26" s="38">
        <v>0</v>
      </c>
      <c r="E26" s="38">
        <v>0</v>
      </c>
      <c r="F26" s="38">
        <v>0</v>
      </c>
      <c r="G26" s="39">
        <f>SUM(C26:F26)</f>
        <v>0</v>
      </c>
      <c r="H26" s="38">
        <v>0</v>
      </c>
      <c r="I26" s="38">
        <v>0</v>
      </c>
      <c r="J26" s="38">
        <v>0</v>
      </c>
      <c r="K26" s="38">
        <v>0</v>
      </c>
      <c r="L26" s="39">
        <f>SUM(H26:K26)</f>
        <v>0</v>
      </c>
      <c r="M26" s="38">
        <v>0</v>
      </c>
      <c r="N26" s="38">
        <v>0</v>
      </c>
      <c r="O26" s="38">
        <v>0</v>
      </c>
      <c r="P26" s="38">
        <v>0</v>
      </c>
      <c r="Q26" s="39">
        <f>SUM(M26:P26)</f>
        <v>0</v>
      </c>
      <c r="R26" s="38">
        <v>0</v>
      </c>
      <c r="S26" s="38">
        <v>0</v>
      </c>
      <c r="T26" s="38">
        <v>0</v>
      </c>
      <c r="U26" s="38">
        <v>0</v>
      </c>
      <c r="V26" s="39">
        <f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92"/>
      <c r="AB26" s="92"/>
      <c r="AC26" s="92"/>
    </row>
    <row r="27" spans="1:29" x14ac:dyDescent="0.25">
      <c r="A27" s="68" t="s">
        <v>66</v>
      </c>
      <c r="C27" s="38">
        <v>0</v>
      </c>
      <c r="D27" s="38">
        <v>0</v>
      </c>
      <c r="E27" s="38">
        <v>0</v>
      </c>
      <c r="F27" s="38">
        <v>0</v>
      </c>
      <c r="G27" s="39">
        <f t="shared" ref="G27:G31" si="2">SUM(C27:F27)</f>
        <v>0</v>
      </c>
      <c r="H27" s="38">
        <v>0</v>
      </c>
      <c r="I27" s="38">
        <v>0</v>
      </c>
      <c r="J27" s="38">
        <v>0</v>
      </c>
      <c r="K27" s="38">
        <v>0</v>
      </c>
      <c r="L27" s="39">
        <f t="shared" ref="L27:L31" si="3">SUM(H27:K27)</f>
        <v>0</v>
      </c>
      <c r="M27" s="38">
        <v>0</v>
      </c>
      <c r="N27" s="38">
        <v>0</v>
      </c>
      <c r="O27" s="38">
        <v>0</v>
      </c>
      <c r="P27" s="38">
        <v>0</v>
      </c>
      <c r="Q27" s="39">
        <f t="shared" ref="Q27:Q31" si="4">SUM(M27:P27)</f>
        <v>0</v>
      </c>
      <c r="R27" s="38">
        <v>0</v>
      </c>
      <c r="S27" s="38">
        <v>0</v>
      </c>
      <c r="T27" s="38">
        <v>0</v>
      </c>
      <c r="U27" s="38">
        <v>0</v>
      </c>
      <c r="V27" s="39">
        <f t="shared" ref="V27:V31" si="5">SUM(R27:U27)</f>
        <v>0</v>
      </c>
      <c r="W27" s="40"/>
      <c r="X27" s="41">
        <f t="shared" ref="X27:X31" si="6">+G27+L27+Q27+V27</f>
        <v>0</v>
      </c>
      <c r="Y27" s="42"/>
      <c r="Z27" s="43">
        <f t="shared" si="1"/>
        <v>0</v>
      </c>
      <c r="AA27" s="92"/>
      <c r="AB27" s="92"/>
      <c r="AC27" s="92"/>
    </row>
    <row r="28" spans="1:29" x14ac:dyDescent="0.25">
      <c r="A28" s="68" t="s">
        <v>67</v>
      </c>
      <c r="C28" s="38">
        <v>0</v>
      </c>
      <c r="D28" s="38">
        <v>0</v>
      </c>
      <c r="E28" s="38">
        <v>0</v>
      </c>
      <c r="F28" s="38">
        <v>0</v>
      </c>
      <c r="G28" s="39">
        <f t="shared" si="2"/>
        <v>0</v>
      </c>
      <c r="H28" s="38">
        <v>0</v>
      </c>
      <c r="I28" s="38">
        <v>0</v>
      </c>
      <c r="J28" s="38">
        <v>0</v>
      </c>
      <c r="K28" s="38">
        <v>0</v>
      </c>
      <c r="L28" s="39">
        <f t="shared" si="3"/>
        <v>0</v>
      </c>
      <c r="M28" s="38">
        <v>0</v>
      </c>
      <c r="N28" s="38">
        <v>0</v>
      </c>
      <c r="O28" s="38">
        <v>0</v>
      </c>
      <c r="P28" s="38">
        <v>0</v>
      </c>
      <c r="Q28" s="39">
        <f t="shared" si="4"/>
        <v>0</v>
      </c>
      <c r="R28" s="38">
        <v>0</v>
      </c>
      <c r="S28" s="38">
        <v>0</v>
      </c>
      <c r="T28" s="38">
        <v>0</v>
      </c>
      <c r="U28" s="38">
        <v>0</v>
      </c>
      <c r="V28" s="39">
        <f t="shared" si="5"/>
        <v>0</v>
      </c>
      <c r="W28" s="40"/>
      <c r="X28" s="41">
        <f t="shared" si="6"/>
        <v>0</v>
      </c>
      <c r="Y28" s="42"/>
      <c r="Z28" s="43">
        <f t="shared" si="1"/>
        <v>0</v>
      </c>
      <c r="AA28" s="92"/>
      <c r="AB28" s="92"/>
      <c r="AC28" s="92"/>
    </row>
    <row r="29" spans="1:29" x14ac:dyDescent="0.25">
      <c r="A29" s="68" t="s">
        <v>68</v>
      </c>
      <c r="C29" s="38">
        <v>0</v>
      </c>
      <c r="D29" s="38">
        <v>0</v>
      </c>
      <c r="E29" s="38">
        <v>0</v>
      </c>
      <c r="F29" s="38">
        <v>0</v>
      </c>
      <c r="G29" s="39">
        <f t="shared" si="2"/>
        <v>0</v>
      </c>
      <c r="H29" s="38">
        <v>0</v>
      </c>
      <c r="I29" s="38">
        <v>0</v>
      </c>
      <c r="J29" s="38">
        <v>0</v>
      </c>
      <c r="K29" s="38">
        <v>0</v>
      </c>
      <c r="L29" s="39">
        <f t="shared" si="3"/>
        <v>0</v>
      </c>
      <c r="M29" s="38">
        <v>0</v>
      </c>
      <c r="N29" s="38">
        <v>0</v>
      </c>
      <c r="O29" s="38">
        <v>0</v>
      </c>
      <c r="P29" s="38">
        <v>0</v>
      </c>
      <c r="Q29" s="39">
        <f t="shared" si="4"/>
        <v>0</v>
      </c>
      <c r="R29" s="38">
        <v>0</v>
      </c>
      <c r="S29" s="38">
        <v>0</v>
      </c>
      <c r="T29" s="38">
        <v>0</v>
      </c>
      <c r="U29" s="38">
        <v>0</v>
      </c>
      <c r="V29" s="39">
        <f t="shared" si="5"/>
        <v>0</v>
      </c>
      <c r="W29" s="40"/>
      <c r="X29" s="41">
        <f t="shared" si="6"/>
        <v>0</v>
      </c>
      <c r="Y29" s="42"/>
      <c r="Z29" s="43">
        <f t="shared" si="1"/>
        <v>0</v>
      </c>
      <c r="AA29" s="92"/>
      <c r="AB29" s="92"/>
      <c r="AC29" s="92"/>
    </row>
    <row r="30" spans="1:29" x14ac:dyDescent="0.25">
      <c r="A30" s="68" t="s">
        <v>25</v>
      </c>
      <c r="C30" s="38">
        <v>0</v>
      </c>
      <c r="D30" s="38">
        <v>0</v>
      </c>
      <c r="E30" s="38">
        <v>0</v>
      </c>
      <c r="F30" s="38">
        <v>0</v>
      </c>
      <c r="G30" s="39">
        <f t="shared" si="2"/>
        <v>0</v>
      </c>
      <c r="H30" s="38">
        <v>0</v>
      </c>
      <c r="I30" s="38">
        <v>0</v>
      </c>
      <c r="J30" s="38">
        <v>0</v>
      </c>
      <c r="K30" s="38">
        <v>0</v>
      </c>
      <c r="L30" s="39">
        <f t="shared" si="3"/>
        <v>0</v>
      </c>
      <c r="M30" s="38">
        <v>0</v>
      </c>
      <c r="N30" s="38">
        <v>0</v>
      </c>
      <c r="O30" s="38">
        <v>0</v>
      </c>
      <c r="P30" s="38">
        <v>0</v>
      </c>
      <c r="Q30" s="39">
        <f t="shared" si="4"/>
        <v>0</v>
      </c>
      <c r="R30" s="38">
        <v>0</v>
      </c>
      <c r="S30" s="38">
        <v>0</v>
      </c>
      <c r="T30" s="38">
        <v>0</v>
      </c>
      <c r="U30" s="38">
        <v>0</v>
      </c>
      <c r="V30" s="39">
        <f t="shared" si="5"/>
        <v>0</v>
      </c>
      <c r="W30" s="40"/>
      <c r="X30" s="41">
        <f t="shared" si="6"/>
        <v>0</v>
      </c>
      <c r="Y30" s="42"/>
      <c r="Z30" s="43">
        <f t="shared" si="1"/>
        <v>0</v>
      </c>
      <c r="AA30" s="92"/>
      <c r="AB30" s="92"/>
      <c r="AC30" s="92"/>
    </row>
    <row r="31" spans="1:29" x14ac:dyDescent="0.25">
      <c r="A31" s="68" t="s">
        <v>71</v>
      </c>
      <c r="C31" s="38">
        <v>0</v>
      </c>
      <c r="D31" s="38">
        <v>0</v>
      </c>
      <c r="E31" s="38">
        <v>0</v>
      </c>
      <c r="F31" s="38">
        <v>0</v>
      </c>
      <c r="G31" s="39">
        <f t="shared" si="2"/>
        <v>0</v>
      </c>
      <c r="H31" s="38">
        <v>0</v>
      </c>
      <c r="I31" s="38">
        <v>0</v>
      </c>
      <c r="J31" s="38">
        <v>0</v>
      </c>
      <c r="K31" s="38">
        <v>0</v>
      </c>
      <c r="L31" s="39">
        <f t="shared" si="3"/>
        <v>0</v>
      </c>
      <c r="M31" s="38">
        <v>0</v>
      </c>
      <c r="N31" s="38">
        <v>0</v>
      </c>
      <c r="O31" s="38">
        <v>0</v>
      </c>
      <c r="P31" s="38">
        <v>0</v>
      </c>
      <c r="Q31" s="39">
        <f t="shared" si="4"/>
        <v>0</v>
      </c>
      <c r="R31" s="38">
        <v>0</v>
      </c>
      <c r="S31" s="38">
        <v>0</v>
      </c>
      <c r="T31" s="38">
        <v>0</v>
      </c>
      <c r="U31" s="38">
        <v>0</v>
      </c>
      <c r="V31" s="39">
        <f t="shared" si="5"/>
        <v>0</v>
      </c>
      <c r="W31" s="40"/>
      <c r="X31" s="41">
        <f t="shared" si="6"/>
        <v>0</v>
      </c>
      <c r="Y31" s="42"/>
      <c r="Z31" s="43">
        <f t="shared" si="1"/>
        <v>0</v>
      </c>
      <c r="AA31" s="92"/>
      <c r="AB31" s="92"/>
      <c r="AC31" s="92"/>
    </row>
    <row r="32" spans="1:29" x14ac:dyDescent="0.25">
      <c r="A32" s="68" t="s">
        <v>69</v>
      </c>
      <c r="C32" s="38">
        <v>0</v>
      </c>
      <c r="D32" s="38">
        <v>0</v>
      </c>
      <c r="E32" s="38">
        <v>0</v>
      </c>
      <c r="F32" s="38">
        <v>0</v>
      </c>
      <c r="G32" s="39">
        <f t="shared" ref="G32:G33" si="7">SUM(C32:F32)</f>
        <v>0</v>
      </c>
      <c r="H32" s="38">
        <v>0</v>
      </c>
      <c r="I32" s="38">
        <v>0</v>
      </c>
      <c r="J32" s="38">
        <v>0</v>
      </c>
      <c r="K32" s="38">
        <v>0</v>
      </c>
      <c r="L32" s="39">
        <f t="shared" ref="L32:L33" si="8">SUM(H32:K32)</f>
        <v>0</v>
      </c>
      <c r="M32" s="38">
        <v>0</v>
      </c>
      <c r="N32" s="38">
        <v>0</v>
      </c>
      <c r="O32" s="38">
        <v>0</v>
      </c>
      <c r="P32" s="38">
        <v>0</v>
      </c>
      <c r="Q32" s="39">
        <f t="shared" ref="Q32:Q33" si="9">SUM(M32:P32)</f>
        <v>0</v>
      </c>
      <c r="R32" s="38">
        <v>0</v>
      </c>
      <c r="S32" s="38">
        <v>0</v>
      </c>
      <c r="T32" s="38">
        <v>0</v>
      </c>
      <c r="U32" s="38">
        <v>0</v>
      </c>
      <c r="V32" s="39">
        <f t="shared" ref="V32:V33" si="10">SUM(R32:U32)</f>
        <v>0</v>
      </c>
      <c r="W32" s="40"/>
      <c r="X32" s="41">
        <f t="shared" si="0"/>
        <v>0</v>
      </c>
      <c r="Y32" s="42"/>
      <c r="Z32" s="43">
        <f t="shared" si="1"/>
        <v>0</v>
      </c>
      <c r="AA32" s="92"/>
      <c r="AB32" s="92"/>
      <c r="AC32" s="92"/>
    </row>
    <row r="33" spans="1:29" x14ac:dyDescent="0.25">
      <c r="A33" s="68" t="s">
        <v>70</v>
      </c>
      <c r="C33" s="38">
        <v>0</v>
      </c>
      <c r="D33" s="38">
        <v>0</v>
      </c>
      <c r="E33" s="38">
        <v>0</v>
      </c>
      <c r="F33" s="38">
        <v>0</v>
      </c>
      <c r="G33" s="39">
        <f t="shared" si="7"/>
        <v>0</v>
      </c>
      <c r="H33" s="38">
        <v>0</v>
      </c>
      <c r="I33" s="38">
        <v>0</v>
      </c>
      <c r="J33" s="38">
        <v>0</v>
      </c>
      <c r="K33" s="38">
        <v>0</v>
      </c>
      <c r="L33" s="39">
        <f t="shared" si="8"/>
        <v>0</v>
      </c>
      <c r="M33" s="38">
        <v>0</v>
      </c>
      <c r="N33" s="38">
        <v>0</v>
      </c>
      <c r="O33" s="38">
        <v>0</v>
      </c>
      <c r="P33" s="38">
        <v>0</v>
      </c>
      <c r="Q33" s="39">
        <f t="shared" si="9"/>
        <v>0</v>
      </c>
      <c r="R33" s="38">
        <v>0</v>
      </c>
      <c r="S33" s="38">
        <v>0</v>
      </c>
      <c r="T33" s="38">
        <v>0</v>
      </c>
      <c r="U33" s="38">
        <v>0</v>
      </c>
      <c r="V33" s="39">
        <f t="shared" si="10"/>
        <v>0</v>
      </c>
      <c r="W33" s="40"/>
      <c r="X33" s="41">
        <f t="shared" si="0"/>
        <v>0</v>
      </c>
      <c r="Y33" s="42"/>
      <c r="Z33" s="43">
        <f t="shared" si="1"/>
        <v>0</v>
      </c>
      <c r="AA33" s="92"/>
      <c r="AB33" s="92"/>
      <c r="AC33" s="92"/>
    </row>
    <row r="34" spans="1:29" ht="6.75" customHeight="1" thickBot="1" x14ac:dyDescent="0.3">
      <c r="C34" s="38"/>
      <c r="D34" s="38"/>
      <c r="E34" s="38"/>
      <c r="F34" s="38"/>
      <c r="G34" s="39"/>
      <c r="H34" s="38"/>
      <c r="I34" s="38"/>
      <c r="J34" s="38"/>
      <c r="K34" s="38"/>
      <c r="L34" s="39"/>
      <c r="M34" s="38"/>
      <c r="N34" s="38"/>
      <c r="O34" s="38"/>
      <c r="P34" s="38"/>
      <c r="Q34" s="39"/>
      <c r="R34" s="38"/>
      <c r="S34" s="38"/>
      <c r="T34" s="38"/>
      <c r="U34" s="38"/>
      <c r="V34" s="39"/>
      <c r="W34" s="40"/>
      <c r="X34" s="41"/>
      <c r="Y34" s="42"/>
      <c r="Z34" s="44"/>
      <c r="AA34" s="92"/>
      <c r="AB34" s="92"/>
      <c r="AC34" s="92"/>
    </row>
    <row r="35" spans="1:29" ht="15.75" thickBot="1" x14ac:dyDescent="0.3">
      <c r="A35" s="93" t="s">
        <v>27</v>
      </c>
      <c r="B35" s="94"/>
      <c r="C35" s="47">
        <f>SUM(C24:C34)</f>
        <v>0</v>
      </c>
      <c r="D35" s="47">
        <f>SUM(D24:D33)</f>
        <v>0</v>
      </c>
      <c r="E35" s="47">
        <f>SUM(E24:E33)</f>
        <v>0</v>
      </c>
      <c r="F35" s="47">
        <f>SUM(F24:F33)</f>
        <v>0</v>
      </c>
      <c r="G35" s="48">
        <f>SUM(G24:G33)</f>
        <v>0</v>
      </c>
      <c r="H35" s="47">
        <f>SUM(H24:H34)</f>
        <v>0</v>
      </c>
      <c r="I35" s="47">
        <f>SUM(I24:I33)</f>
        <v>0</v>
      </c>
      <c r="J35" s="47">
        <f>SUM(J24:J33)</f>
        <v>0</v>
      </c>
      <c r="K35" s="47">
        <f>SUM(K24:K33)</f>
        <v>0</v>
      </c>
      <c r="L35" s="48">
        <f>SUM(L24:L33)</f>
        <v>0</v>
      </c>
      <c r="M35" s="47">
        <f>SUM(M24:M34)</f>
        <v>0</v>
      </c>
      <c r="N35" s="47">
        <f>SUM(N24:N33)</f>
        <v>0</v>
      </c>
      <c r="O35" s="47">
        <f>SUM(O24:O33)</f>
        <v>0</v>
      </c>
      <c r="P35" s="47">
        <f>SUM(P24:P33)</f>
        <v>0</v>
      </c>
      <c r="Q35" s="48">
        <f>SUM(Q24:Q33)</f>
        <v>0</v>
      </c>
      <c r="R35" s="47">
        <f>SUM(R24:R34)</f>
        <v>0</v>
      </c>
      <c r="S35" s="47">
        <f>SUM(S24:S33)</f>
        <v>0</v>
      </c>
      <c r="T35" s="47">
        <f>SUM(T24:T33)</f>
        <v>0</v>
      </c>
      <c r="U35" s="47">
        <f>SUM(U24:U33)</f>
        <v>0</v>
      </c>
      <c r="V35" s="48">
        <f>SUM(V24:V33)</f>
        <v>0</v>
      </c>
      <c r="W35" s="49"/>
      <c r="X35" s="50">
        <f>SUM(X24:X33)</f>
        <v>0</v>
      </c>
      <c r="Y35" s="42"/>
      <c r="Z35" s="43">
        <f t="shared" si="1"/>
        <v>0</v>
      </c>
      <c r="AA35" s="92"/>
      <c r="AB35" s="92"/>
      <c r="AC35" s="92"/>
    </row>
    <row r="36" spans="1:29" x14ac:dyDescent="0.2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92"/>
      <c r="AB36" s="92"/>
      <c r="AC36" s="92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</sheetPr>
  <dimension ref="A1:AD119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G24" sqref="G24"/>
    </sheetView>
  </sheetViews>
  <sheetFormatPr defaultRowHeight="15" outlineLevelRow="1" outlineLevelCol="1" x14ac:dyDescent="0.25"/>
  <cols>
    <col min="1" max="1" width="29.25" style="68" customWidth="1"/>
    <col min="2" max="2" width="1.25" style="68" customWidth="1"/>
    <col min="3" max="3" width="12.25" style="68" customWidth="1"/>
    <col min="4" max="4" width="9.25" style="68" customWidth="1"/>
    <col min="5" max="5" width="8.5" style="68" customWidth="1"/>
    <col min="6" max="22" width="9" style="68"/>
    <col min="23" max="23" width="1.125" style="68" customWidth="1"/>
    <col min="24" max="24" width="9.125" style="68" customWidth="1"/>
    <col min="25" max="25" width="1.25" style="68" customWidth="1"/>
    <col min="26" max="26" width="8" style="16" customWidth="1" outlineLevel="1"/>
    <col min="27" max="260" width="9" style="68"/>
    <col min="261" max="261" width="20.125" style="68" customWidth="1"/>
    <col min="262" max="516" width="9" style="68"/>
    <col min="517" max="517" width="20.125" style="68" customWidth="1"/>
    <col min="518" max="772" width="9" style="68"/>
    <col min="773" max="773" width="20.125" style="68" customWidth="1"/>
    <col min="774" max="1028" width="9" style="68"/>
    <col min="1029" max="1029" width="20.125" style="68" customWidth="1"/>
    <col min="1030" max="1284" width="9" style="68"/>
    <col min="1285" max="1285" width="20.125" style="68" customWidth="1"/>
    <col min="1286" max="1540" width="9" style="68"/>
    <col min="1541" max="1541" width="20.125" style="68" customWidth="1"/>
    <col min="1542" max="1796" width="9" style="68"/>
    <col min="1797" max="1797" width="20.125" style="68" customWidth="1"/>
    <col min="1798" max="2052" width="9" style="68"/>
    <col min="2053" max="2053" width="20.125" style="68" customWidth="1"/>
    <col min="2054" max="2308" width="9" style="68"/>
    <col min="2309" max="2309" width="20.125" style="68" customWidth="1"/>
    <col min="2310" max="2564" width="9" style="68"/>
    <col min="2565" max="2565" width="20.125" style="68" customWidth="1"/>
    <col min="2566" max="2820" width="9" style="68"/>
    <col min="2821" max="2821" width="20.125" style="68" customWidth="1"/>
    <col min="2822" max="3076" width="9" style="68"/>
    <col min="3077" max="3077" width="20.125" style="68" customWidth="1"/>
    <col min="3078" max="3332" width="9" style="68"/>
    <col min="3333" max="3333" width="20.125" style="68" customWidth="1"/>
    <col min="3334" max="3588" width="9" style="68"/>
    <col min="3589" max="3589" width="20.125" style="68" customWidth="1"/>
    <col min="3590" max="3844" width="9" style="68"/>
    <col min="3845" max="3845" width="20.125" style="68" customWidth="1"/>
    <col min="3846" max="4100" width="9" style="68"/>
    <col min="4101" max="4101" width="20.125" style="68" customWidth="1"/>
    <col min="4102" max="4356" width="9" style="68"/>
    <col min="4357" max="4357" width="20.125" style="68" customWidth="1"/>
    <col min="4358" max="4612" width="9" style="68"/>
    <col min="4613" max="4613" width="20.125" style="68" customWidth="1"/>
    <col min="4614" max="4868" width="9" style="68"/>
    <col min="4869" max="4869" width="20.125" style="68" customWidth="1"/>
    <col min="4870" max="5124" width="9" style="68"/>
    <col min="5125" max="5125" width="20.125" style="68" customWidth="1"/>
    <col min="5126" max="5380" width="9" style="68"/>
    <col min="5381" max="5381" width="20.125" style="68" customWidth="1"/>
    <col min="5382" max="5636" width="9" style="68"/>
    <col min="5637" max="5637" width="20.125" style="68" customWidth="1"/>
    <col min="5638" max="5892" width="9" style="68"/>
    <col min="5893" max="5893" width="20.125" style="68" customWidth="1"/>
    <col min="5894" max="6148" width="9" style="68"/>
    <col min="6149" max="6149" width="20.125" style="68" customWidth="1"/>
    <col min="6150" max="6404" width="9" style="68"/>
    <col min="6405" max="6405" width="20.125" style="68" customWidth="1"/>
    <col min="6406" max="6660" width="9" style="68"/>
    <col min="6661" max="6661" width="20.125" style="68" customWidth="1"/>
    <col min="6662" max="6916" width="9" style="68"/>
    <col min="6917" max="6917" width="20.125" style="68" customWidth="1"/>
    <col min="6918" max="7172" width="9" style="68"/>
    <col min="7173" max="7173" width="20.125" style="68" customWidth="1"/>
    <col min="7174" max="7428" width="9" style="68"/>
    <col min="7429" max="7429" width="20.125" style="68" customWidth="1"/>
    <col min="7430" max="7684" width="9" style="68"/>
    <col min="7685" max="7685" width="20.125" style="68" customWidth="1"/>
    <col min="7686" max="7940" width="9" style="68"/>
    <col min="7941" max="7941" width="20.125" style="68" customWidth="1"/>
    <col min="7942" max="8196" width="9" style="68"/>
    <col min="8197" max="8197" width="20.125" style="68" customWidth="1"/>
    <col min="8198" max="8452" width="9" style="68"/>
    <col min="8453" max="8453" width="20.125" style="68" customWidth="1"/>
    <col min="8454" max="8708" width="9" style="68"/>
    <col min="8709" max="8709" width="20.125" style="68" customWidth="1"/>
    <col min="8710" max="8964" width="9" style="68"/>
    <col min="8965" max="8965" width="20.125" style="68" customWidth="1"/>
    <col min="8966" max="9220" width="9" style="68"/>
    <col min="9221" max="9221" width="20.125" style="68" customWidth="1"/>
    <col min="9222" max="9476" width="9" style="68"/>
    <col min="9477" max="9477" width="20.125" style="68" customWidth="1"/>
    <col min="9478" max="9732" width="9" style="68"/>
    <col min="9733" max="9733" width="20.125" style="68" customWidth="1"/>
    <col min="9734" max="9988" width="9" style="68"/>
    <col min="9989" max="9989" width="20.125" style="68" customWidth="1"/>
    <col min="9990" max="10244" width="9" style="68"/>
    <col min="10245" max="10245" width="20.125" style="68" customWidth="1"/>
    <col min="10246" max="10500" width="9" style="68"/>
    <col min="10501" max="10501" width="20.125" style="68" customWidth="1"/>
    <col min="10502" max="10756" width="9" style="68"/>
    <col min="10757" max="10757" width="20.125" style="68" customWidth="1"/>
    <col min="10758" max="11012" width="9" style="68"/>
    <col min="11013" max="11013" width="20.125" style="68" customWidth="1"/>
    <col min="11014" max="11268" width="9" style="68"/>
    <col min="11269" max="11269" width="20.125" style="68" customWidth="1"/>
    <col min="11270" max="11524" width="9" style="68"/>
    <col min="11525" max="11525" width="20.125" style="68" customWidth="1"/>
    <col min="11526" max="11780" width="9" style="68"/>
    <col min="11781" max="11781" width="20.125" style="68" customWidth="1"/>
    <col min="11782" max="12036" width="9" style="68"/>
    <col min="12037" max="12037" width="20.125" style="68" customWidth="1"/>
    <col min="12038" max="12292" width="9" style="68"/>
    <col min="12293" max="12293" width="20.125" style="68" customWidth="1"/>
    <col min="12294" max="12548" width="9" style="68"/>
    <col min="12549" max="12549" width="20.125" style="68" customWidth="1"/>
    <col min="12550" max="12804" width="9" style="68"/>
    <col min="12805" max="12805" width="20.125" style="68" customWidth="1"/>
    <col min="12806" max="13060" width="9" style="68"/>
    <col min="13061" max="13061" width="20.125" style="68" customWidth="1"/>
    <col min="13062" max="13316" width="9" style="68"/>
    <col min="13317" max="13317" width="20.125" style="68" customWidth="1"/>
    <col min="13318" max="13572" width="9" style="68"/>
    <col min="13573" max="13573" width="20.125" style="68" customWidth="1"/>
    <col min="13574" max="13828" width="9" style="68"/>
    <col min="13829" max="13829" width="20.125" style="68" customWidth="1"/>
    <col min="13830" max="14084" width="9" style="68"/>
    <col min="14085" max="14085" width="20.125" style="68" customWidth="1"/>
    <col min="14086" max="14340" width="9" style="68"/>
    <col min="14341" max="14341" width="20.125" style="68" customWidth="1"/>
    <col min="14342" max="14596" width="9" style="68"/>
    <col min="14597" max="14597" width="20.125" style="68" customWidth="1"/>
    <col min="14598" max="14852" width="9" style="68"/>
    <col min="14853" max="14853" width="20.125" style="68" customWidth="1"/>
    <col min="14854" max="15108" width="9" style="68"/>
    <col min="15109" max="15109" width="20.125" style="68" customWidth="1"/>
    <col min="15110" max="15364" width="9" style="68"/>
    <col min="15365" max="15365" width="20.125" style="68" customWidth="1"/>
    <col min="15366" max="15620" width="9" style="68"/>
    <col min="15621" max="15621" width="20.125" style="68" customWidth="1"/>
    <col min="15622" max="15876" width="9" style="68"/>
    <col min="15877" max="15877" width="20.125" style="68" customWidth="1"/>
    <col min="15878" max="16132" width="9" style="68"/>
    <col min="16133" max="16133" width="20.125" style="68" customWidth="1"/>
    <col min="16134" max="16384" width="9" style="68"/>
  </cols>
  <sheetData>
    <row r="1" spans="1:6" ht="7.5" customHeight="1" x14ac:dyDescent="0.25"/>
    <row r="2" spans="1:6" ht="18.75" x14ac:dyDescent="0.3">
      <c r="A2" s="69" t="str">
        <f>'1 - Approved Eligible Revenue'!A2</f>
        <v>Green Infrastructure (GI) Fund</v>
      </c>
      <c r="B2" s="70"/>
      <c r="C2" s="70"/>
      <c r="D2" s="70"/>
      <c r="E2" s="70"/>
    </row>
    <row r="3" spans="1:6" ht="9.75" customHeight="1" x14ac:dyDescent="0.25"/>
    <row r="4" spans="1:6" ht="19.5" customHeight="1" x14ac:dyDescent="0.25">
      <c r="A4" s="71" t="s">
        <v>96</v>
      </c>
    </row>
    <row r="5" spans="1:6" ht="15.75" customHeight="1" x14ac:dyDescent="0.25"/>
    <row r="6" spans="1:6" ht="18" x14ac:dyDescent="0.25">
      <c r="A6" s="72" t="str">
        <f>'2 - Approved Eligible Capital'!A6</f>
        <v>Delivery Organisation (Grantee):</v>
      </c>
      <c r="B6" s="73"/>
      <c r="C6" s="65">
        <f>'2 - Approved Eligible Capital'!C6</f>
        <v>0</v>
      </c>
      <c r="D6" s="74"/>
      <c r="E6" s="74"/>
      <c r="F6" s="75"/>
    </row>
    <row r="7" spans="1:6" ht="6.75" customHeight="1" x14ac:dyDescent="0.25">
      <c r="A7" s="76"/>
      <c r="B7" s="76"/>
      <c r="C7" s="67"/>
      <c r="D7" s="76"/>
      <c r="E7" s="76"/>
    </row>
    <row r="8" spans="1:6" ht="18" x14ac:dyDescent="0.25">
      <c r="A8" s="77" t="s">
        <v>58</v>
      </c>
      <c r="B8" s="78"/>
      <c r="C8" s="65">
        <f>'2 - Approved Eligible Capital'!C8</f>
        <v>0</v>
      </c>
      <c r="D8" s="79"/>
      <c r="E8" s="79"/>
      <c r="F8" s="80"/>
    </row>
    <row r="9" spans="1:6" ht="6" customHeight="1" x14ac:dyDescent="0.25">
      <c r="A9" s="77"/>
      <c r="B9" s="81"/>
      <c r="C9" s="67"/>
      <c r="D9" s="81"/>
      <c r="E9" s="81"/>
    </row>
    <row r="10" spans="1:6" ht="18" x14ac:dyDescent="0.25">
      <c r="A10" s="77" t="s">
        <v>59</v>
      </c>
      <c r="B10" s="78"/>
      <c r="C10" s="66" t="str">
        <f>'2 - Approved Eligible Capital'!C10</f>
        <v>GIAPP -</v>
      </c>
      <c r="D10" s="78"/>
      <c r="E10" s="78"/>
    </row>
    <row r="11" spans="1:6" ht="6" customHeight="1" x14ac:dyDescent="0.25"/>
    <row r="12" spans="1:6" x14ac:dyDescent="0.25">
      <c r="A12" s="77" t="s">
        <v>1</v>
      </c>
      <c r="C12" s="18">
        <f>'2 - Approved Eligible Capital'!C12</f>
        <v>42948</v>
      </c>
      <c r="D12" s="19"/>
    </row>
    <row r="13" spans="1:6" ht="5.25" customHeight="1" x14ac:dyDescent="0.25">
      <c r="C13" s="20"/>
    </row>
    <row r="14" spans="1:6" x14ac:dyDescent="0.25">
      <c r="A14" s="77" t="s">
        <v>2</v>
      </c>
      <c r="C14" s="18">
        <f>'2 - Approved Eligible Capital'!C14</f>
        <v>43465</v>
      </c>
      <c r="D14" s="19"/>
    </row>
    <row r="15" spans="1:6" ht="7.5" customHeight="1" x14ac:dyDescent="0.25"/>
    <row r="16" spans="1:6" ht="15.75" x14ac:dyDescent="0.25">
      <c r="A16" s="82"/>
      <c r="B16" s="82"/>
      <c r="C16" s="82"/>
      <c r="D16" s="82"/>
      <c r="E16" s="82"/>
    </row>
    <row r="17" spans="1:30" ht="15.75" x14ac:dyDescent="0.25">
      <c r="A17" s="82"/>
      <c r="B17" s="82"/>
      <c r="C17" s="82"/>
      <c r="D17" s="82"/>
      <c r="E17" s="82"/>
    </row>
    <row r="18" spans="1:30" ht="15.75" x14ac:dyDescent="0.25">
      <c r="A18" s="82"/>
      <c r="B18" s="82"/>
      <c r="C18" s="82"/>
      <c r="D18" s="82"/>
      <c r="E18" s="82"/>
    </row>
    <row r="19" spans="1:30" x14ac:dyDescent="0.25">
      <c r="C19" s="83"/>
      <c r="D19" s="83"/>
      <c r="E19" s="83"/>
      <c r="F19" s="83"/>
      <c r="H19" s="83"/>
      <c r="I19" s="83"/>
      <c r="J19" s="83"/>
      <c r="K19" s="83"/>
      <c r="M19" s="83"/>
      <c r="N19" s="83"/>
      <c r="O19" s="83"/>
      <c r="P19" s="83"/>
      <c r="R19" s="83"/>
      <c r="S19" s="83"/>
      <c r="T19" s="83"/>
      <c r="U19" s="83"/>
    </row>
    <row r="20" spans="1:30" s="84" customFormat="1" x14ac:dyDescent="0.25">
      <c r="C20" s="31" t="s">
        <v>4</v>
      </c>
      <c r="D20" s="31" t="s">
        <v>5</v>
      </c>
      <c r="E20" s="31" t="s">
        <v>6</v>
      </c>
      <c r="F20" s="31" t="s">
        <v>7</v>
      </c>
      <c r="G20" s="85" t="s">
        <v>8</v>
      </c>
      <c r="H20" s="31" t="s">
        <v>4</v>
      </c>
      <c r="I20" s="31" t="s">
        <v>5</v>
      </c>
      <c r="J20" s="31" t="s">
        <v>6</v>
      </c>
      <c r="K20" s="31" t="s">
        <v>7</v>
      </c>
      <c r="L20" s="85" t="s">
        <v>8</v>
      </c>
      <c r="M20" s="31" t="s">
        <v>4</v>
      </c>
      <c r="N20" s="31" t="s">
        <v>5</v>
      </c>
      <c r="O20" s="31" t="s">
        <v>6</v>
      </c>
      <c r="P20" s="31" t="s">
        <v>7</v>
      </c>
      <c r="Q20" s="85" t="s">
        <v>8</v>
      </c>
      <c r="R20" s="31" t="s">
        <v>4</v>
      </c>
      <c r="S20" s="31" t="s">
        <v>5</v>
      </c>
      <c r="T20" s="31" t="s">
        <v>6</v>
      </c>
      <c r="U20" s="31" t="s">
        <v>7</v>
      </c>
      <c r="V20" s="85" t="s">
        <v>8</v>
      </c>
      <c r="W20" s="31"/>
      <c r="X20" s="86" t="s">
        <v>9</v>
      </c>
      <c r="Z20" s="112"/>
    </row>
    <row r="21" spans="1:30" s="84" customFormat="1" x14ac:dyDescent="0.25">
      <c r="C21" s="31" t="s">
        <v>10</v>
      </c>
      <c r="D21" s="31" t="s">
        <v>11</v>
      </c>
      <c r="E21" s="31" t="s">
        <v>12</v>
      </c>
      <c r="F21" s="31" t="s">
        <v>13</v>
      </c>
      <c r="G21" s="30" t="s">
        <v>14</v>
      </c>
      <c r="H21" s="31" t="s">
        <v>10</v>
      </c>
      <c r="I21" s="31" t="s">
        <v>11</v>
      </c>
      <c r="J21" s="31" t="s">
        <v>12</v>
      </c>
      <c r="K21" s="31" t="s">
        <v>13</v>
      </c>
      <c r="L21" s="30" t="s">
        <v>15</v>
      </c>
      <c r="M21" s="31" t="s">
        <v>10</v>
      </c>
      <c r="N21" s="31" t="s">
        <v>11</v>
      </c>
      <c r="O21" s="31" t="s">
        <v>12</v>
      </c>
      <c r="P21" s="31" t="s">
        <v>13</v>
      </c>
      <c r="Q21" s="30" t="s">
        <v>16</v>
      </c>
      <c r="R21" s="31" t="s">
        <v>10</v>
      </c>
      <c r="S21" s="31" t="s">
        <v>11</v>
      </c>
      <c r="T21" s="31" t="s">
        <v>12</v>
      </c>
      <c r="U21" s="31" t="s">
        <v>13</v>
      </c>
      <c r="V21" s="30" t="s">
        <v>17</v>
      </c>
      <c r="W21" s="31"/>
      <c r="X21" s="87" t="s">
        <v>8</v>
      </c>
      <c r="Z21" s="112"/>
    </row>
    <row r="22" spans="1:30" s="84" customFormat="1" x14ac:dyDescent="0.25">
      <c r="A22" s="88" t="s">
        <v>24</v>
      </c>
      <c r="C22" s="89" t="s">
        <v>19</v>
      </c>
      <c r="D22" s="89" t="s">
        <v>19</v>
      </c>
      <c r="E22" s="89" t="s">
        <v>19</v>
      </c>
      <c r="F22" s="89" t="s">
        <v>19</v>
      </c>
      <c r="G22" s="90" t="s">
        <v>19</v>
      </c>
      <c r="H22" s="89" t="s">
        <v>19</v>
      </c>
      <c r="I22" s="89" t="s">
        <v>19</v>
      </c>
      <c r="J22" s="89" t="s">
        <v>19</v>
      </c>
      <c r="K22" s="89" t="s">
        <v>19</v>
      </c>
      <c r="L22" s="90" t="s">
        <v>19</v>
      </c>
      <c r="M22" s="89" t="s">
        <v>19</v>
      </c>
      <c r="N22" s="89" t="s">
        <v>19</v>
      </c>
      <c r="O22" s="89" t="s">
        <v>19</v>
      </c>
      <c r="P22" s="89" t="s">
        <v>19</v>
      </c>
      <c r="Q22" s="90" t="s">
        <v>19</v>
      </c>
      <c r="R22" s="89" t="s">
        <v>19</v>
      </c>
      <c r="S22" s="89" t="s">
        <v>19</v>
      </c>
      <c r="T22" s="89" t="s">
        <v>19</v>
      </c>
      <c r="U22" s="89" t="s">
        <v>19</v>
      </c>
      <c r="V22" s="90" t="s">
        <v>19</v>
      </c>
      <c r="W22" s="89"/>
      <c r="X22" s="91" t="s">
        <v>19</v>
      </c>
      <c r="Z22" s="113" t="s">
        <v>20</v>
      </c>
    </row>
    <row r="23" spans="1:30" s="84" customFormat="1" ht="6.75" customHeight="1" x14ac:dyDescent="0.25">
      <c r="C23" s="89"/>
      <c r="D23" s="89"/>
      <c r="E23" s="89"/>
      <c r="F23" s="89"/>
      <c r="G23" s="90"/>
      <c r="H23" s="89"/>
      <c r="I23" s="89"/>
      <c r="J23" s="89"/>
      <c r="K23" s="89"/>
      <c r="L23" s="90"/>
      <c r="M23" s="89"/>
      <c r="N23" s="89"/>
      <c r="O23" s="89"/>
      <c r="P23" s="89"/>
      <c r="Q23" s="90"/>
      <c r="R23" s="89"/>
      <c r="S23" s="89"/>
      <c r="T23" s="89"/>
      <c r="U23" s="89"/>
      <c r="V23" s="90"/>
      <c r="W23" s="89"/>
      <c r="X23" s="91"/>
      <c r="Z23" s="112"/>
    </row>
    <row r="24" spans="1:30" x14ac:dyDescent="0.25">
      <c r="A24" s="68" t="s">
        <v>28</v>
      </c>
      <c r="C24" s="38">
        <f>'1 - Approved Eligible Revenue'!C28</f>
        <v>0</v>
      </c>
      <c r="D24" s="38">
        <f>'1 - Approved Eligible Revenue'!D28</f>
        <v>0</v>
      </c>
      <c r="E24" s="38">
        <f>'1 - Approved Eligible Revenue'!E28</f>
        <v>0</v>
      </c>
      <c r="F24" s="38">
        <f>'1 - Approved Eligible Revenue'!F28</f>
        <v>0</v>
      </c>
      <c r="G24" s="39">
        <f>SUM(C24:F24)</f>
        <v>0</v>
      </c>
      <c r="H24" s="38">
        <f>'1 - Approved Eligible Revenue'!H28</f>
        <v>0</v>
      </c>
      <c r="I24" s="38">
        <f>'1 - Approved Eligible Revenue'!I28</f>
        <v>0</v>
      </c>
      <c r="J24" s="38">
        <f>'1 - Approved Eligible Revenue'!J28</f>
        <v>0</v>
      </c>
      <c r="K24" s="38">
        <f>'1 - Approved Eligible Revenue'!K28</f>
        <v>0</v>
      </c>
      <c r="L24" s="39">
        <f>SUM(H24:K24)</f>
        <v>0</v>
      </c>
      <c r="M24" s="38">
        <f>'1 - Approved Eligible Revenue'!M28</f>
        <v>0</v>
      </c>
      <c r="N24" s="38">
        <f>'1 - Approved Eligible Revenue'!N28</f>
        <v>0</v>
      </c>
      <c r="O24" s="38">
        <f>'1 - Approved Eligible Revenue'!O28</f>
        <v>0</v>
      </c>
      <c r="P24" s="38">
        <f>'1 - Approved Eligible Revenue'!P28</f>
        <v>0</v>
      </c>
      <c r="Q24" s="39">
        <f>SUM(M24:P24)</f>
        <v>0</v>
      </c>
      <c r="R24" s="38">
        <f>'1 - Approved Eligible Revenue'!R28</f>
        <v>0</v>
      </c>
      <c r="S24" s="38">
        <f>'1 - Approved Eligible Revenue'!S28</f>
        <v>0</v>
      </c>
      <c r="T24" s="38">
        <f>'1 - Approved Eligible Revenue'!T28</f>
        <v>0</v>
      </c>
      <c r="U24" s="38">
        <f>'1 - Approved Eligible Revenue'!U28</f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42"/>
      <c r="AB24" s="42"/>
      <c r="AC24" s="42"/>
      <c r="AD24" s="16"/>
    </row>
    <row r="25" spans="1:30" x14ac:dyDescent="0.25">
      <c r="A25" s="68" t="s">
        <v>29</v>
      </c>
      <c r="C25" s="38">
        <f>'1 - Approved Eligible Revenue'!C45</f>
        <v>0</v>
      </c>
      <c r="D25" s="38">
        <f>'1 - Approved Eligible Revenue'!D45</f>
        <v>0</v>
      </c>
      <c r="E25" s="38">
        <f>'1 - Approved Eligible Revenue'!E45</f>
        <v>0</v>
      </c>
      <c r="F25" s="38">
        <f>'1 - Approved Eligible Revenue'!F45</f>
        <v>0</v>
      </c>
      <c r="G25" s="39">
        <f>SUM(C25:F25)</f>
        <v>0</v>
      </c>
      <c r="H25" s="38">
        <f>'1 - Approved Eligible Revenue'!H45</f>
        <v>0</v>
      </c>
      <c r="I25" s="38">
        <f>'1 - Approved Eligible Revenue'!I45</f>
        <v>0</v>
      </c>
      <c r="J25" s="38">
        <f>'1 - Approved Eligible Revenue'!J45</f>
        <v>0</v>
      </c>
      <c r="K25" s="38">
        <f>'1 - Approved Eligible Revenue'!K45</f>
        <v>0</v>
      </c>
      <c r="L25" s="39">
        <f>SUM(H25:K25)</f>
        <v>0</v>
      </c>
      <c r="M25" s="38">
        <f>'1 - Approved Eligible Revenue'!M45</f>
        <v>0</v>
      </c>
      <c r="N25" s="38">
        <f>'1 - Approved Eligible Revenue'!N45</f>
        <v>0</v>
      </c>
      <c r="O25" s="38">
        <f>'1 - Approved Eligible Revenue'!O45</f>
        <v>0</v>
      </c>
      <c r="P25" s="38">
        <f>'1 - Approved Eligible Revenue'!P45</f>
        <v>0</v>
      </c>
      <c r="Q25" s="39">
        <f>SUM(M25:P25)</f>
        <v>0</v>
      </c>
      <c r="R25" s="38">
        <f>'1 - Approved Eligible Revenue'!R45</f>
        <v>0</v>
      </c>
      <c r="S25" s="38">
        <f>'1 - Approved Eligible Revenue'!S45</f>
        <v>0</v>
      </c>
      <c r="T25" s="38">
        <f>'1 - Approved Eligible Revenue'!T45</f>
        <v>0</v>
      </c>
      <c r="U25" s="38">
        <f>'1 - Approved Eligible Revenue'!U45</f>
        <v>0</v>
      </c>
      <c r="V25" s="39">
        <f>SUM(R25:U25)</f>
        <v>0</v>
      </c>
      <c r="W25" s="40"/>
      <c r="X25" s="41">
        <f t="shared" ref="X25:X26" si="0">+G25+L25+Q25+V25</f>
        <v>0</v>
      </c>
      <c r="Y25" s="42"/>
      <c r="Z25" s="43">
        <f t="shared" ref="Z25:Z28" si="1">X25-V25-Q25-L25-G25</f>
        <v>0</v>
      </c>
      <c r="AA25" s="42"/>
      <c r="AB25" s="42"/>
      <c r="AC25" s="42"/>
      <c r="AD25" s="16"/>
    </row>
    <row r="26" spans="1:30" x14ac:dyDescent="0.25">
      <c r="A26" s="68" t="s">
        <v>30</v>
      </c>
      <c r="C26" s="38">
        <f>'2 - Approved Eligible Capital'!C35</f>
        <v>0</v>
      </c>
      <c r="D26" s="38">
        <f>'2 - Approved Eligible Capital'!D35</f>
        <v>0</v>
      </c>
      <c r="E26" s="38">
        <f>'2 - Approved Eligible Capital'!E35</f>
        <v>0</v>
      </c>
      <c r="F26" s="38">
        <f>'2 - Approved Eligible Capital'!F35</f>
        <v>0</v>
      </c>
      <c r="G26" s="39">
        <f t="shared" ref="G26" si="2">SUM(C26:F26)</f>
        <v>0</v>
      </c>
      <c r="H26" s="38">
        <f>'2 - Approved Eligible Capital'!H35</f>
        <v>0</v>
      </c>
      <c r="I26" s="38">
        <f>'2 - Approved Eligible Capital'!I35</f>
        <v>0</v>
      </c>
      <c r="J26" s="38">
        <f>'2 - Approved Eligible Capital'!J35</f>
        <v>0</v>
      </c>
      <c r="K26" s="38">
        <f>'2 - Approved Eligible Capital'!K35</f>
        <v>0</v>
      </c>
      <c r="L26" s="39">
        <f t="shared" ref="L26" si="3">SUM(H26:K26)</f>
        <v>0</v>
      </c>
      <c r="M26" s="38">
        <f>'2 - Approved Eligible Capital'!M35</f>
        <v>0</v>
      </c>
      <c r="N26" s="38">
        <f>'2 - Approved Eligible Capital'!N35</f>
        <v>0</v>
      </c>
      <c r="O26" s="38">
        <f>'2 - Approved Eligible Capital'!O35</f>
        <v>0</v>
      </c>
      <c r="P26" s="38">
        <f>'2 - Approved Eligible Capital'!P35</f>
        <v>0</v>
      </c>
      <c r="Q26" s="39">
        <f t="shared" ref="Q26" si="4">SUM(M26:P26)</f>
        <v>0</v>
      </c>
      <c r="R26" s="38">
        <f>'2 - Approved Eligible Capital'!R35</f>
        <v>0</v>
      </c>
      <c r="S26" s="38">
        <f>'2 - Approved Eligible Capital'!S35</f>
        <v>0</v>
      </c>
      <c r="T26" s="38">
        <f>'2 - Approved Eligible Capital'!T35</f>
        <v>0</v>
      </c>
      <c r="U26" s="38">
        <f>'2 - Approved Eligible Capital'!U35</f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  <c r="AD26" s="16"/>
    </row>
    <row r="27" spans="1:30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2"/>
      <c r="AB27" s="42"/>
      <c r="AC27" s="42"/>
      <c r="AD27" s="16"/>
    </row>
    <row r="28" spans="1:30" ht="15.75" thickBot="1" x14ac:dyDescent="0.3">
      <c r="A28" s="93" t="s">
        <v>31</v>
      </c>
      <c r="B28" s="94"/>
      <c r="C28" s="47">
        <f>SUM(C24:C27)</f>
        <v>0</v>
      </c>
      <c r="D28" s="47">
        <f>SUM(D24:D26)</f>
        <v>0</v>
      </c>
      <c r="E28" s="47">
        <f>SUM(E24:E26)</f>
        <v>0</v>
      </c>
      <c r="F28" s="47">
        <f>SUM(F24:F26)</f>
        <v>0</v>
      </c>
      <c r="G28" s="48">
        <f>SUM(G24:G26)</f>
        <v>0</v>
      </c>
      <c r="H28" s="47">
        <f>SUM(H24:H27)</f>
        <v>0</v>
      </c>
      <c r="I28" s="47">
        <f>SUM(I24:I26)</f>
        <v>0</v>
      </c>
      <c r="J28" s="47">
        <f>SUM(J24:J26)</f>
        <v>0</v>
      </c>
      <c r="K28" s="47">
        <f>SUM(K24:K26)</f>
        <v>0</v>
      </c>
      <c r="L28" s="48">
        <f>SUM(L24:L26)</f>
        <v>0</v>
      </c>
      <c r="M28" s="47">
        <f>SUM(M24:M27)</f>
        <v>0</v>
      </c>
      <c r="N28" s="47">
        <f>SUM(N24:N26)</f>
        <v>0</v>
      </c>
      <c r="O28" s="47">
        <f>SUM(O24:O26)</f>
        <v>0</v>
      </c>
      <c r="P28" s="47">
        <f>SUM(P24:P26)</f>
        <v>0</v>
      </c>
      <c r="Q28" s="48">
        <f>SUM(Q24:Q26)</f>
        <v>0</v>
      </c>
      <c r="R28" s="47">
        <f>SUM(R24:R27)</f>
        <v>0</v>
      </c>
      <c r="S28" s="47">
        <f>SUM(S24:S26)</f>
        <v>0</v>
      </c>
      <c r="T28" s="47">
        <f>SUM(T24:T26)</f>
        <v>0</v>
      </c>
      <c r="U28" s="47">
        <f>SUM(U24:U26)</f>
        <v>0</v>
      </c>
      <c r="V28" s="48">
        <f>SUM(V24:V26)</f>
        <v>0</v>
      </c>
      <c r="W28" s="49"/>
      <c r="X28" s="50">
        <f>SUM(X24:X26)</f>
        <v>0</v>
      </c>
      <c r="Y28" s="42"/>
      <c r="Z28" s="43">
        <f t="shared" si="1"/>
        <v>0</v>
      </c>
      <c r="AA28" s="42"/>
      <c r="AB28" s="42"/>
      <c r="AC28" s="42"/>
      <c r="AD28" s="16"/>
    </row>
    <row r="29" spans="1:30" outlineLevel="1" x14ac:dyDescent="0.25">
      <c r="A29" s="95" t="s">
        <v>20</v>
      </c>
      <c r="C29" s="43">
        <f>C28-'1 - Approved Eligible Revenue'!C47-'2 - Approved Eligible Capital'!C35</f>
        <v>0</v>
      </c>
      <c r="D29" s="43">
        <f>D28-'1 - Approved Eligible Revenue'!D47-'2 - Approved Eligible Capital'!D35</f>
        <v>0</v>
      </c>
      <c r="E29" s="43">
        <f>E28-'1 - Approved Eligible Revenue'!E47-'2 - Approved Eligible Capital'!E35</f>
        <v>0</v>
      </c>
      <c r="F29" s="43">
        <f>F28-'1 - Approved Eligible Revenue'!F47-'2 - Approved Eligible Capital'!F35</f>
        <v>0</v>
      </c>
      <c r="G29" s="43">
        <f>G28-'1 - Approved Eligible Revenue'!G47-'2 - Approved Eligible Capital'!G35</f>
        <v>0</v>
      </c>
      <c r="H29" s="43">
        <f>H28-'1 - Approved Eligible Revenue'!H47-'2 - Approved Eligible Capital'!H35</f>
        <v>0</v>
      </c>
      <c r="I29" s="43">
        <f>I28-'1 - Approved Eligible Revenue'!I47-'2 - Approved Eligible Capital'!I35</f>
        <v>0</v>
      </c>
      <c r="J29" s="43">
        <f>J28-'1 - Approved Eligible Revenue'!J47-'2 - Approved Eligible Capital'!J35</f>
        <v>0</v>
      </c>
      <c r="K29" s="43">
        <f>K28-'1 - Approved Eligible Revenue'!K47-'2 - Approved Eligible Capital'!K35</f>
        <v>0</v>
      </c>
      <c r="L29" s="43">
        <f>L28-'1 - Approved Eligible Revenue'!L47-'2 - Approved Eligible Capital'!L35</f>
        <v>0</v>
      </c>
      <c r="M29" s="43">
        <f>M28-'1 - Approved Eligible Revenue'!M47-'2 - Approved Eligible Capital'!M35</f>
        <v>0</v>
      </c>
      <c r="N29" s="43">
        <f>N28-'1 - Approved Eligible Revenue'!N47-'2 - Approved Eligible Capital'!N35</f>
        <v>0</v>
      </c>
      <c r="O29" s="43">
        <f>O28-'1 - Approved Eligible Revenue'!O47-'2 - Approved Eligible Capital'!O35</f>
        <v>0</v>
      </c>
      <c r="P29" s="43">
        <f>P28-'1 - Approved Eligible Revenue'!P47-'2 - Approved Eligible Capital'!P35</f>
        <v>0</v>
      </c>
      <c r="Q29" s="43">
        <f>Q28-'1 - Approved Eligible Revenue'!Q47-'2 - Approved Eligible Capital'!Q35</f>
        <v>0</v>
      </c>
      <c r="R29" s="43">
        <f>R28-'1 - Approved Eligible Revenue'!R47-'2 - Approved Eligible Capital'!R35</f>
        <v>0</v>
      </c>
      <c r="S29" s="43">
        <f>S28-'1 - Approved Eligible Revenue'!S47-'2 - Approved Eligible Capital'!S35</f>
        <v>0</v>
      </c>
      <c r="T29" s="43">
        <f>T28-'1 - Approved Eligible Revenue'!T47-'2 - Approved Eligible Capital'!T35</f>
        <v>0</v>
      </c>
      <c r="U29" s="43">
        <f>U28-'1 - Approved Eligible Revenue'!U47-'2 - Approved Eligible Capital'!U35</f>
        <v>0</v>
      </c>
      <c r="V29" s="43">
        <f>V28-'1 - Approved Eligible Revenue'!V47-'2 - Approved Eligible Capital'!V35</f>
        <v>0</v>
      </c>
      <c r="W29" s="42"/>
      <c r="X29" s="43">
        <f>X28-'1 - Approved Eligible Revenue'!X47-'2 - Approved Eligible Capital'!X35</f>
        <v>0</v>
      </c>
      <c r="Y29" s="42"/>
      <c r="Z29" s="42"/>
      <c r="AA29" s="42"/>
      <c r="AB29" s="42"/>
      <c r="AC29" s="92"/>
    </row>
    <row r="30" spans="1:30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42"/>
      <c r="AA30" s="92"/>
      <c r="AB30" s="92"/>
      <c r="AC30" s="92"/>
    </row>
    <row r="31" spans="1:30" x14ac:dyDescent="0.25">
      <c r="A31" s="96" t="s">
        <v>56</v>
      </c>
      <c r="C31" s="104">
        <v>0.15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42"/>
      <c r="AA31" s="92"/>
      <c r="AB31" s="92"/>
      <c r="AC31" s="92"/>
    </row>
    <row r="32" spans="1:30" ht="6" customHeight="1" x14ac:dyDescent="0.25">
      <c r="A32" s="96"/>
      <c r="C32" s="9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42"/>
      <c r="AA32" s="92"/>
      <c r="AB32" s="92"/>
      <c r="AC32" s="92"/>
    </row>
    <row r="33" spans="1:26" x14ac:dyDescent="0.25">
      <c r="A33" s="88" t="s">
        <v>24</v>
      </c>
      <c r="B33" s="84"/>
      <c r="C33" s="89" t="s">
        <v>19</v>
      </c>
      <c r="D33" s="89" t="s">
        <v>19</v>
      </c>
      <c r="E33" s="89" t="s">
        <v>19</v>
      </c>
      <c r="F33" s="89" t="s">
        <v>19</v>
      </c>
      <c r="G33" s="98" t="s">
        <v>19</v>
      </c>
      <c r="H33" s="89" t="s">
        <v>19</v>
      </c>
      <c r="I33" s="89" t="s">
        <v>19</v>
      </c>
      <c r="J33" s="89" t="s">
        <v>19</v>
      </c>
      <c r="K33" s="89" t="s">
        <v>19</v>
      </c>
      <c r="L33" s="98" t="s">
        <v>19</v>
      </c>
      <c r="M33" s="89" t="s">
        <v>19</v>
      </c>
      <c r="N33" s="89" t="s">
        <v>19</v>
      </c>
      <c r="O33" s="89" t="s">
        <v>19</v>
      </c>
      <c r="P33" s="89" t="s">
        <v>19</v>
      </c>
      <c r="Q33" s="98" t="s">
        <v>19</v>
      </c>
      <c r="R33" s="89" t="s">
        <v>19</v>
      </c>
      <c r="S33" s="89" t="s">
        <v>19</v>
      </c>
      <c r="T33" s="89" t="s">
        <v>19</v>
      </c>
      <c r="U33" s="89" t="s">
        <v>19</v>
      </c>
      <c r="V33" s="98" t="s">
        <v>19</v>
      </c>
      <c r="W33" s="89"/>
      <c r="X33" s="99" t="s">
        <v>19</v>
      </c>
    </row>
    <row r="34" spans="1:26" ht="5.25" customHeight="1" x14ac:dyDescent="0.25">
      <c r="A34" s="84"/>
      <c r="B34" s="84"/>
      <c r="C34" s="89"/>
      <c r="D34" s="89"/>
      <c r="E34" s="89"/>
      <c r="F34" s="89"/>
      <c r="G34" s="90"/>
      <c r="H34" s="89"/>
      <c r="I34" s="89"/>
      <c r="J34" s="89"/>
      <c r="K34" s="89"/>
      <c r="L34" s="90"/>
      <c r="M34" s="89"/>
      <c r="N34" s="89"/>
      <c r="O34" s="89"/>
      <c r="P34" s="89"/>
      <c r="Q34" s="90"/>
      <c r="R34" s="89"/>
      <c r="S34" s="89"/>
      <c r="T34" s="89"/>
      <c r="U34" s="89"/>
      <c r="V34" s="90"/>
      <c r="W34" s="89"/>
      <c r="X34" s="91"/>
    </row>
    <row r="35" spans="1:26" x14ac:dyDescent="0.25">
      <c r="A35" s="68" t="s">
        <v>28</v>
      </c>
      <c r="C35" s="38">
        <f>C24</f>
        <v>0</v>
      </c>
      <c r="D35" s="38">
        <f>D24</f>
        <v>0</v>
      </c>
      <c r="E35" s="38">
        <f>E24</f>
        <v>0</v>
      </c>
      <c r="F35" s="38">
        <f>F24</f>
        <v>0</v>
      </c>
      <c r="G35" s="39">
        <f>SUM(C35:F35)</f>
        <v>0</v>
      </c>
      <c r="H35" s="38">
        <f>H24</f>
        <v>0</v>
      </c>
      <c r="I35" s="38">
        <f>I24</f>
        <v>0</v>
      </c>
      <c r="J35" s="38">
        <f>J24</f>
        <v>0</v>
      </c>
      <c r="K35" s="38">
        <f>K24</f>
        <v>0</v>
      </c>
      <c r="L35" s="39">
        <f>SUM(H35:K35)</f>
        <v>0</v>
      </c>
      <c r="M35" s="38">
        <f>M24</f>
        <v>0</v>
      </c>
      <c r="N35" s="38">
        <f>N24</f>
        <v>0</v>
      </c>
      <c r="O35" s="38">
        <f>O24</f>
        <v>0</v>
      </c>
      <c r="P35" s="38">
        <f>P24</f>
        <v>0</v>
      </c>
      <c r="Q35" s="39">
        <f>SUM(M35:P35)</f>
        <v>0</v>
      </c>
      <c r="R35" s="38">
        <f>R24</f>
        <v>0</v>
      </c>
      <c r="S35" s="38">
        <f>S24</f>
        <v>0</v>
      </c>
      <c r="T35" s="38">
        <f>T24</f>
        <v>0</v>
      </c>
      <c r="U35" s="38">
        <f>U24</f>
        <v>0</v>
      </c>
      <c r="V35" s="39">
        <f>SUM(R35:U35)</f>
        <v>0</v>
      </c>
      <c r="W35" s="40"/>
      <c r="X35" s="41">
        <f>+G35+L35+Q35+V35</f>
        <v>0</v>
      </c>
      <c r="Z35" s="43">
        <f t="shared" ref="Z35:Z40" si="6">X35-V35-Q35-L35-G35</f>
        <v>0</v>
      </c>
    </row>
    <row r="36" spans="1:26" x14ac:dyDescent="0.25">
      <c r="A36" s="68" t="s">
        <v>54</v>
      </c>
      <c r="C36" s="38">
        <f>C35*$C$31</f>
        <v>0</v>
      </c>
      <c r="D36" s="38">
        <f t="shared" ref="D36:F36" si="7">D35*$C$31</f>
        <v>0</v>
      </c>
      <c r="E36" s="38">
        <f t="shared" si="7"/>
        <v>0</v>
      </c>
      <c r="F36" s="38">
        <f t="shared" si="7"/>
        <v>0</v>
      </c>
      <c r="G36" s="39">
        <f>SUM(C36:F36)</f>
        <v>0</v>
      </c>
      <c r="H36" s="38">
        <f t="shared" ref="H36" si="8">H35*$C$31</f>
        <v>0</v>
      </c>
      <c r="I36" s="38">
        <f t="shared" ref="I36" si="9">I35*$C$31</f>
        <v>0</v>
      </c>
      <c r="J36" s="38">
        <f t="shared" ref="J36" si="10">J35*$C$31</f>
        <v>0</v>
      </c>
      <c r="K36" s="38">
        <f t="shared" ref="K36" si="11">K35*$C$31</f>
        <v>0</v>
      </c>
      <c r="L36" s="39">
        <f>SUM(H36:K36)</f>
        <v>0</v>
      </c>
      <c r="M36" s="38">
        <f t="shared" ref="M36" si="12">M35*$C$31</f>
        <v>0</v>
      </c>
      <c r="N36" s="38">
        <f t="shared" ref="N36" si="13">N35*$C$31</f>
        <v>0</v>
      </c>
      <c r="O36" s="38">
        <f t="shared" ref="O36" si="14">O35*$C$31</f>
        <v>0</v>
      </c>
      <c r="P36" s="38">
        <f t="shared" ref="P36" si="15">P35*$C$31</f>
        <v>0</v>
      </c>
      <c r="Q36" s="39">
        <f>SUM(M36:P36)</f>
        <v>0</v>
      </c>
      <c r="R36" s="38">
        <f t="shared" ref="R36" si="16">R35*$C$31</f>
        <v>0</v>
      </c>
      <c r="S36" s="38">
        <f t="shared" ref="S36" si="17">S35*$C$31</f>
        <v>0</v>
      </c>
      <c r="T36" s="38">
        <f t="shared" ref="T36" si="18">T35*$C$31</f>
        <v>0</v>
      </c>
      <c r="U36" s="38">
        <f t="shared" ref="U36" si="19">U35*$C$31</f>
        <v>0</v>
      </c>
      <c r="V36" s="39">
        <f>SUM(R36:U36)</f>
        <v>0</v>
      </c>
      <c r="W36" s="40"/>
      <c r="X36" s="41">
        <f>+G36+L36+Q36+V36</f>
        <v>0</v>
      </c>
      <c r="Z36" s="43">
        <f t="shared" si="6"/>
        <v>0</v>
      </c>
    </row>
    <row r="37" spans="1:26" x14ac:dyDescent="0.25">
      <c r="A37" s="68" t="s">
        <v>29</v>
      </c>
      <c r="C37" s="38">
        <f t="shared" ref="C37:F38" si="20">C25</f>
        <v>0</v>
      </c>
      <c r="D37" s="38">
        <f t="shared" si="20"/>
        <v>0</v>
      </c>
      <c r="E37" s="38">
        <f t="shared" si="20"/>
        <v>0</v>
      </c>
      <c r="F37" s="38">
        <f t="shared" si="20"/>
        <v>0</v>
      </c>
      <c r="G37" s="39">
        <f>SUM(C37:F37)</f>
        <v>0</v>
      </c>
      <c r="H37" s="38">
        <f t="shared" ref="H37:K38" si="21">H25</f>
        <v>0</v>
      </c>
      <c r="I37" s="38">
        <f t="shared" si="21"/>
        <v>0</v>
      </c>
      <c r="J37" s="38">
        <f t="shared" si="21"/>
        <v>0</v>
      </c>
      <c r="K37" s="38">
        <f t="shared" si="21"/>
        <v>0</v>
      </c>
      <c r="L37" s="39">
        <f>SUM(H37:K37)</f>
        <v>0</v>
      </c>
      <c r="M37" s="38">
        <f t="shared" ref="M37:P38" si="22">M25</f>
        <v>0</v>
      </c>
      <c r="N37" s="38">
        <f t="shared" si="22"/>
        <v>0</v>
      </c>
      <c r="O37" s="38">
        <f t="shared" si="22"/>
        <v>0</v>
      </c>
      <c r="P37" s="38">
        <f t="shared" si="22"/>
        <v>0</v>
      </c>
      <c r="Q37" s="39">
        <f>SUM(M37:P37)</f>
        <v>0</v>
      </c>
      <c r="R37" s="38">
        <f t="shared" ref="R37:U38" si="23">R25</f>
        <v>0</v>
      </c>
      <c r="S37" s="38">
        <f t="shared" si="23"/>
        <v>0</v>
      </c>
      <c r="T37" s="38">
        <f t="shared" si="23"/>
        <v>0</v>
      </c>
      <c r="U37" s="38">
        <f t="shared" si="23"/>
        <v>0</v>
      </c>
      <c r="V37" s="39">
        <f>SUM(R37:U37)</f>
        <v>0</v>
      </c>
      <c r="W37" s="40"/>
      <c r="X37" s="41">
        <f t="shared" ref="X37:X38" si="24">+G37+L37+Q37+V37</f>
        <v>0</v>
      </c>
      <c r="Z37" s="43">
        <f t="shared" si="6"/>
        <v>0</v>
      </c>
    </row>
    <row r="38" spans="1:26" x14ac:dyDescent="0.25">
      <c r="A38" s="68" t="s">
        <v>30</v>
      </c>
      <c r="C38" s="38">
        <f t="shared" si="20"/>
        <v>0</v>
      </c>
      <c r="D38" s="38">
        <f t="shared" si="20"/>
        <v>0</v>
      </c>
      <c r="E38" s="38">
        <f t="shared" si="20"/>
        <v>0</v>
      </c>
      <c r="F38" s="38">
        <f t="shared" si="20"/>
        <v>0</v>
      </c>
      <c r="G38" s="39">
        <f t="shared" ref="G38" si="25">SUM(C38:F38)</f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9">
        <f t="shared" ref="L38" si="26">SUM(H38:K38)</f>
        <v>0</v>
      </c>
      <c r="M38" s="38">
        <f t="shared" si="22"/>
        <v>0</v>
      </c>
      <c r="N38" s="38">
        <f t="shared" si="22"/>
        <v>0</v>
      </c>
      <c r="O38" s="38">
        <f t="shared" si="22"/>
        <v>0</v>
      </c>
      <c r="P38" s="38">
        <f t="shared" si="22"/>
        <v>0</v>
      </c>
      <c r="Q38" s="39">
        <f t="shared" ref="Q38" si="27">SUM(M38:P38)</f>
        <v>0</v>
      </c>
      <c r="R38" s="38">
        <f t="shared" si="23"/>
        <v>0</v>
      </c>
      <c r="S38" s="38">
        <f t="shared" si="23"/>
        <v>0</v>
      </c>
      <c r="T38" s="38">
        <f t="shared" si="23"/>
        <v>0</v>
      </c>
      <c r="U38" s="38">
        <f t="shared" si="23"/>
        <v>0</v>
      </c>
      <c r="V38" s="39">
        <f t="shared" ref="V38" si="28">SUM(R38:U38)</f>
        <v>0</v>
      </c>
      <c r="W38" s="40"/>
      <c r="X38" s="41">
        <f t="shared" si="24"/>
        <v>0</v>
      </c>
      <c r="Z38" s="43">
        <f t="shared" si="6"/>
        <v>0</v>
      </c>
    </row>
    <row r="39" spans="1:26" ht="6" customHeight="1" thickBot="1" x14ac:dyDescent="0.3">
      <c r="C39" s="38"/>
      <c r="D39" s="38"/>
      <c r="E39" s="38"/>
      <c r="F39" s="38"/>
      <c r="G39" s="39"/>
      <c r="H39" s="38"/>
      <c r="I39" s="38"/>
      <c r="J39" s="38"/>
      <c r="K39" s="38"/>
      <c r="L39" s="39"/>
      <c r="M39" s="38"/>
      <c r="N39" s="38"/>
      <c r="O39" s="38"/>
      <c r="P39" s="38"/>
      <c r="Q39" s="39"/>
      <c r="R39" s="38"/>
      <c r="S39" s="38"/>
      <c r="T39" s="38"/>
      <c r="U39" s="38"/>
      <c r="V39" s="39"/>
      <c r="W39" s="40"/>
      <c r="X39" s="41"/>
    </row>
    <row r="40" spans="1:26" ht="15.75" thickBot="1" x14ac:dyDescent="0.3">
      <c r="A40" s="93" t="s">
        <v>32</v>
      </c>
      <c r="B40" s="94"/>
      <c r="C40" s="47">
        <f>SUM(C35:C39)</f>
        <v>0</v>
      </c>
      <c r="D40" s="47">
        <f>SUM(D35:D38)</f>
        <v>0</v>
      </c>
      <c r="E40" s="47">
        <f>SUM(E35:E38)</f>
        <v>0</v>
      </c>
      <c r="F40" s="47">
        <f>SUM(F35:F38)</f>
        <v>0</v>
      </c>
      <c r="G40" s="48">
        <f>SUM(G35:G38)</f>
        <v>0</v>
      </c>
      <c r="H40" s="47">
        <f>SUM(H35:H39)</f>
        <v>0</v>
      </c>
      <c r="I40" s="47">
        <f>SUM(I35:I38)</f>
        <v>0</v>
      </c>
      <c r="J40" s="47">
        <f>SUM(J35:J38)</f>
        <v>0</v>
      </c>
      <c r="K40" s="47">
        <f>SUM(K35:K38)</f>
        <v>0</v>
      </c>
      <c r="L40" s="48">
        <f>SUM(L35:L38)</f>
        <v>0</v>
      </c>
      <c r="M40" s="47">
        <f>SUM(M35:M39)</f>
        <v>0</v>
      </c>
      <c r="N40" s="47">
        <f>SUM(N35:N38)</f>
        <v>0</v>
      </c>
      <c r="O40" s="47">
        <f>SUM(O35:O38)</f>
        <v>0</v>
      </c>
      <c r="P40" s="47">
        <f>SUM(P35:P38)</f>
        <v>0</v>
      </c>
      <c r="Q40" s="48">
        <f>SUM(Q35:Q38)</f>
        <v>0</v>
      </c>
      <c r="R40" s="47">
        <f>SUM(R35:R39)</f>
        <v>0</v>
      </c>
      <c r="S40" s="47">
        <f>SUM(S35:S38)</f>
        <v>0</v>
      </c>
      <c r="T40" s="47">
        <f>SUM(T35:T38)</f>
        <v>0</v>
      </c>
      <c r="U40" s="47">
        <f>SUM(U35:U38)</f>
        <v>0</v>
      </c>
      <c r="V40" s="48">
        <f>SUM(V35:V38)</f>
        <v>0</v>
      </c>
      <c r="W40" s="49"/>
      <c r="X40" s="50">
        <f>SUM(X35:X38)</f>
        <v>0</v>
      </c>
      <c r="Z40" s="43">
        <f t="shared" si="6"/>
        <v>0</v>
      </c>
    </row>
    <row r="42" spans="1:26" x14ac:dyDescent="0.25">
      <c r="A42" s="96" t="s">
        <v>55</v>
      </c>
      <c r="C42" s="104">
        <f>'1 - Approved Eligible Revenue'!C16</f>
        <v>0.4</v>
      </c>
    </row>
    <row r="43" spans="1:26" ht="5.25" customHeight="1" x14ac:dyDescent="0.25">
      <c r="C43" s="97"/>
    </row>
    <row r="44" spans="1:26" x14ac:dyDescent="0.25">
      <c r="A44" s="88" t="s">
        <v>24</v>
      </c>
      <c r="B44" s="84"/>
      <c r="C44" s="89" t="s">
        <v>19</v>
      </c>
      <c r="D44" s="89" t="s">
        <v>19</v>
      </c>
      <c r="E44" s="89" t="s">
        <v>19</v>
      </c>
      <c r="F44" s="89" t="s">
        <v>19</v>
      </c>
      <c r="G44" s="98" t="s">
        <v>19</v>
      </c>
      <c r="H44" s="89" t="s">
        <v>19</v>
      </c>
      <c r="I44" s="89" t="s">
        <v>19</v>
      </c>
      <c r="J44" s="89" t="s">
        <v>19</v>
      </c>
      <c r="K44" s="89" t="s">
        <v>19</v>
      </c>
      <c r="L44" s="98" t="s">
        <v>19</v>
      </c>
      <c r="M44" s="89" t="s">
        <v>19</v>
      </c>
      <c r="N44" s="89" t="s">
        <v>19</v>
      </c>
      <c r="O44" s="89" t="s">
        <v>19</v>
      </c>
      <c r="P44" s="89" t="s">
        <v>19</v>
      </c>
      <c r="Q44" s="98" t="s">
        <v>19</v>
      </c>
      <c r="R44" s="89" t="s">
        <v>19</v>
      </c>
      <c r="S44" s="89" t="s">
        <v>19</v>
      </c>
      <c r="T44" s="89" t="s">
        <v>19</v>
      </c>
      <c r="U44" s="89" t="s">
        <v>19</v>
      </c>
      <c r="V44" s="98" t="s">
        <v>19</v>
      </c>
      <c r="W44" s="89"/>
      <c r="X44" s="99" t="s">
        <v>19</v>
      </c>
    </row>
    <row r="45" spans="1:26" ht="9" customHeight="1" x14ac:dyDescent="0.25">
      <c r="A45" s="84"/>
      <c r="B45" s="84"/>
      <c r="C45" s="89"/>
      <c r="D45" s="89"/>
      <c r="E45" s="89"/>
      <c r="F45" s="89"/>
      <c r="G45" s="90"/>
      <c r="H45" s="89"/>
      <c r="I45" s="89"/>
      <c r="J45" s="89"/>
      <c r="K45" s="89"/>
      <c r="L45" s="90"/>
      <c r="M45" s="89"/>
      <c r="N45" s="89"/>
      <c r="O45" s="89"/>
      <c r="P45" s="89"/>
      <c r="Q45" s="90"/>
      <c r="R45" s="89"/>
      <c r="S45" s="89"/>
      <c r="T45" s="89"/>
      <c r="U45" s="89"/>
      <c r="V45" s="90"/>
      <c r="W45" s="89"/>
      <c r="X45" s="91"/>
    </row>
    <row r="46" spans="1:26" x14ac:dyDescent="0.25">
      <c r="A46" s="68" t="s">
        <v>28</v>
      </c>
      <c r="C46" s="38">
        <f>C35*$C$42</f>
        <v>0</v>
      </c>
      <c r="D46" s="38">
        <f t="shared" ref="D46:F46" si="29">D35*$C$42</f>
        <v>0</v>
      </c>
      <c r="E46" s="38">
        <f t="shared" si="29"/>
        <v>0</v>
      </c>
      <c r="F46" s="38">
        <f t="shared" si="29"/>
        <v>0</v>
      </c>
      <c r="G46" s="39">
        <f>SUM(C46:F46)</f>
        <v>0</v>
      </c>
      <c r="H46" s="38">
        <f t="shared" ref="H46:K46" si="30">H35*$C$42</f>
        <v>0</v>
      </c>
      <c r="I46" s="38">
        <f t="shared" si="30"/>
        <v>0</v>
      </c>
      <c r="J46" s="38">
        <f t="shared" si="30"/>
        <v>0</v>
      </c>
      <c r="K46" s="38">
        <f t="shared" si="30"/>
        <v>0</v>
      </c>
      <c r="L46" s="39">
        <f>SUM(H46:K46)</f>
        <v>0</v>
      </c>
      <c r="M46" s="38">
        <f t="shared" ref="M46:P46" si="31">M35*$C$42</f>
        <v>0</v>
      </c>
      <c r="N46" s="38">
        <f t="shared" si="31"/>
        <v>0</v>
      </c>
      <c r="O46" s="38">
        <f t="shared" si="31"/>
        <v>0</v>
      </c>
      <c r="P46" s="38">
        <f t="shared" si="31"/>
        <v>0</v>
      </c>
      <c r="Q46" s="39">
        <f>SUM(M46:P46)</f>
        <v>0</v>
      </c>
      <c r="R46" s="38">
        <f t="shared" ref="R46:U46" si="32">R35*$C$42</f>
        <v>0</v>
      </c>
      <c r="S46" s="38">
        <f t="shared" si="32"/>
        <v>0</v>
      </c>
      <c r="T46" s="38">
        <f t="shared" si="32"/>
        <v>0</v>
      </c>
      <c r="U46" s="38">
        <f t="shared" si="32"/>
        <v>0</v>
      </c>
      <c r="V46" s="39">
        <f>SUM(R46:U46)</f>
        <v>0</v>
      </c>
      <c r="W46" s="40"/>
      <c r="X46" s="41">
        <f>+G46+L46+Q46+V46</f>
        <v>0</v>
      </c>
      <c r="Z46" s="43">
        <f t="shared" ref="Z46:Z49" si="33">X46-V46-Q46-L46-G46</f>
        <v>0</v>
      </c>
    </row>
    <row r="47" spans="1:26" x14ac:dyDescent="0.25">
      <c r="A47" s="68" t="s">
        <v>54</v>
      </c>
      <c r="C47" s="38">
        <f>C36*$C$42</f>
        <v>0</v>
      </c>
      <c r="D47" s="38">
        <f t="shared" ref="D47:U47" si="34">D36*$C$42</f>
        <v>0</v>
      </c>
      <c r="E47" s="38">
        <f t="shared" si="34"/>
        <v>0</v>
      </c>
      <c r="F47" s="38">
        <f t="shared" si="34"/>
        <v>0</v>
      </c>
      <c r="G47" s="39">
        <f>SUM(C47:F47)</f>
        <v>0</v>
      </c>
      <c r="H47" s="38">
        <f t="shared" si="34"/>
        <v>0</v>
      </c>
      <c r="I47" s="38">
        <f t="shared" si="34"/>
        <v>0</v>
      </c>
      <c r="J47" s="38">
        <f t="shared" si="34"/>
        <v>0</v>
      </c>
      <c r="K47" s="38">
        <f t="shared" si="34"/>
        <v>0</v>
      </c>
      <c r="L47" s="39">
        <f>SUM(H47:K47)</f>
        <v>0</v>
      </c>
      <c r="M47" s="38">
        <f t="shared" si="34"/>
        <v>0</v>
      </c>
      <c r="N47" s="38">
        <f t="shared" si="34"/>
        <v>0</v>
      </c>
      <c r="O47" s="38">
        <f t="shared" si="34"/>
        <v>0</v>
      </c>
      <c r="P47" s="38">
        <f t="shared" si="34"/>
        <v>0</v>
      </c>
      <c r="Q47" s="39">
        <f>SUM(M47:P47)</f>
        <v>0</v>
      </c>
      <c r="R47" s="38">
        <f t="shared" si="34"/>
        <v>0</v>
      </c>
      <c r="S47" s="38">
        <f t="shared" si="34"/>
        <v>0</v>
      </c>
      <c r="T47" s="38">
        <f t="shared" si="34"/>
        <v>0</v>
      </c>
      <c r="U47" s="38">
        <f t="shared" si="34"/>
        <v>0</v>
      </c>
      <c r="V47" s="39">
        <f>SUM(R47:U47)</f>
        <v>0</v>
      </c>
      <c r="W47" s="40"/>
      <c r="X47" s="41">
        <f>+G47+L47+Q47+V47</f>
        <v>0</v>
      </c>
      <c r="Z47" s="43">
        <f t="shared" si="33"/>
        <v>0</v>
      </c>
    </row>
    <row r="48" spans="1:26" x14ac:dyDescent="0.25">
      <c r="A48" s="68" t="s">
        <v>29</v>
      </c>
      <c r="C48" s="38">
        <f>C37*$C$42</f>
        <v>0</v>
      </c>
      <c r="D48" s="38">
        <f t="shared" ref="D48:F49" si="35">D37*$C$42</f>
        <v>0</v>
      </c>
      <c r="E48" s="38">
        <f t="shared" si="35"/>
        <v>0</v>
      </c>
      <c r="F48" s="38">
        <f t="shared" si="35"/>
        <v>0</v>
      </c>
      <c r="G48" s="39">
        <f>SUM(C48:F48)</f>
        <v>0</v>
      </c>
      <c r="H48" s="38">
        <f t="shared" ref="H48:K49" si="36">H37*$C$42</f>
        <v>0</v>
      </c>
      <c r="I48" s="38">
        <f t="shared" si="36"/>
        <v>0</v>
      </c>
      <c r="J48" s="38">
        <f t="shared" si="36"/>
        <v>0</v>
      </c>
      <c r="K48" s="38">
        <f t="shared" si="36"/>
        <v>0</v>
      </c>
      <c r="L48" s="39">
        <f>SUM(H48:K48)</f>
        <v>0</v>
      </c>
      <c r="M48" s="38">
        <f t="shared" ref="M48:P49" si="37">M37*$C$42</f>
        <v>0</v>
      </c>
      <c r="N48" s="38">
        <f t="shared" si="37"/>
        <v>0</v>
      </c>
      <c r="O48" s="38">
        <f t="shared" si="37"/>
        <v>0</v>
      </c>
      <c r="P48" s="38">
        <f t="shared" si="37"/>
        <v>0</v>
      </c>
      <c r="Q48" s="39">
        <f>SUM(M48:P48)</f>
        <v>0</v>
      </c>
      <c r="R48" s="38">
        <f t="shared" ref="R48:U49" si="38">R37*$C$42</f>
        <v>0</v>
      </c>
      <c r="S48" s="38">
        <f t="shared" si="38"/>
        <v>0</v>
      </c>
      <c r="T48" s="38">
        <f t="shared" si="38"/>
        <v>0</v>
      </c>
      <c r="U48" s="38">
        <f t="shared" si="38"/>
        <v>0</v>
      </c>
      <c r="V48" s="39">
        <f>SUM(R48:U48)</f>
        <v>0</v>
      </c>
      <c r="W48" s="40"/>
      <c r="X48" s="41">
        <f t="shared" ref="X48:X49" si="39">+G48+L48+Q48+V48</f>
        <v>0</v>
      </c>
      <c r="Z48" s="43">
        <f t="shared" si="33"/>
        <v>0</v>
      </c>
    </row>
    <row r="49" spans="1:26" x14ac:dyDescent="0.25">
      <c r="A49" s="68" t="s">
        <v>30</v>
      </c>
      <c r="C49" s="38">
        <f>C38*$C$42</f>
        <v>0</v>
      </c>
      <c r="D49" s="38">
        <f t="shared" si="35"/>
        <v>0</v>
      </c>
      <c r="E49" s="38">
        <f t="shared" si="35"/>
        <v>0</v>
      </c>
      <c r="F49" s="38">
        <f t="shared" si="35"/>
        <v>0</v>
      </c>
      <c r="G49" s="39">
        <f t="shared" ref="G49" si="40">SUM(C49:F49)</f>
        <v>0</v>
      </c>
      <c r="H49" s="38">
        <f t="shared" si="36"/>
        <v>0</v>
      </c>
      <c r="I49" s="38">
        <f t="shared" si="36"/>
        <v>0</v>
      </c>
      <c r="J49" s="38">
        <f t="shared" si="36"/>
        <v>0</v>
      </c>
      <c r="K49" s="38">
        <f t="shared" si="36"/>
        <v>0</v>
      </c>
      <c r="L49" s="39">
        <f t="shared" ref="L49" si="41">SUM(H49:K49)</f>
        <v>0</v>
      </c>
      <c r="M49" s="38">
        <f t="shared" si="37"/>
        <v>0</v>
      </c>
      <c r="N49" s="38">
        <f t="shared" si="37"/>
        <v>0</v>
      </c>
      <c r="O49" s="38">
        <f t="shared" si="37"/>
        <v>0</v>
      </c>
      <c r="P49" s="38">
        <f t="shared" si="37"/>
        <v>0</v>
      </c>
      <c r="Q49" s="39">
        <f t="shared" ref="Q49" si="42">SUM(M49:P49)</f>
        <v>0</v>
      </c>
      <c r="R49" s="38">
        <f t="shared" si="38"/>
        <v>0</v>
      </c>
      <c r="S49" s="38">
        <f t="shared" si="38"/>
        <v>0</v>
      </c>
      <c r="T49" s="38">
        <f t="shared" si="38"/>
        <v>0</v>
      </c>
      <c r="U49" s="38">
        <f t="shared" si="38"/>
        <v>0</v>
      </c>
      <c r="V49" s="39">
        <f t="shared" ref="V49" si="43">SUM(R49:U49)</f>
        <v>0</v>
      </c>
      <c r="W49" s="40"/>
      <c r="X49" s="41">
        <f t="shared" si="39"/>
        <v>0</v>
      </c>
      <c r="Z49" s="43">
        <f t="shared" si="33"/>
        <v>0</v>
      </c>
    </row>
    <row r="50" spans="1:26" ht="6" customHeight="1" thickBot="1" x14ac:dyDescent="0.3">
      <c r="C50" s="38"/>
      <c r="D50" s="38"/>
      <c r="E50" s="38"/>
      <c r="F50" s="38"/>
      <c r="G50" s="39"/>
      <c r="H50" s="38"/>
      <c r="I50" s="38"/>
      <c r="J50" s="38"/>
      <c r="K50" s="38"/>
      <c r="L50" s="39"/>
      <c r="M50" s="38"/>
      <c r="N50" s="38"/>
      <c r="O50" s="38"/>
      <c r="P50" s="38"/>
      <c r="Q50" s="39"/>
      <c r="R50" s="38"/>
      <c r="S50" s="38"/>
      <c r="T50" s="38"/>
      <c r="U50" s="38"/>
      <c r="V50" s="39"/>
      <c r="W50" s="40"/>
      <c r="X50" s="41"/>
    </row>
    <row r="51" spans="1:26" ht="15.75" thickBot="1" x14ac:dyDescent="0.3">
      <c r="A51" s="93" t="s">
        <v>33</v>
      </c>
      <c r="B51" s="94"/>
      <c r="C51" s="47">
        <f>SUM(C46:C50)</f>
        <v>0</v>
      </c>
      <c r="D51" s="47">
        <f>SUM(D46:D49)</f>
        <v>0</v>
      </c>
      <c r="E51" s="47">
        <f>SUM(E46:E49)</f>
        <v>0</v>
      </c>
      <c r="F51" s="47">
        <f>SUM(F46:F49)</f>
        <v>0</v>
      </c>
      <c r="G51" s="48">
        <f>SUM(G46:G49)</f>
        <v>0</v>
      </c>
      <c r="H51" s="47">
        <f>SUM(H46:H50)</f>
        <v>0</v>
      </c>
      <c r="I51" s="47">
        <f>SUM(I46:I49)</f>
        <v>0</v>
      </c>
      <c r="J51" s="47">
        <f>SUM(J46:J49)</f>
        <v>0</v>
      </c>
      <c r="K51" s="47">
        <f>SUM(K46:K49)</f>
        <v>0</v>
      </c>
      <c r="L51" s="48">
        <f>SUM(L46:L49)</f>
        <v>0</v>
      </c>
      <c r="M51" s="47">
        <f>SUM(M46:M50)</f>
        <v>0</v>
      </c>
      <c r="N51" s="47">
        <f>SUM(N46:N49)</f>
        <v>0</v>
      </c>
      <c r="O51" s="47">
        <f>SUM(O46:O49)</f>
        <v>0</v>
      </c>
      <c r="P51" s="47">
        <f>SUM(P46:P49)</f>
        <v>0</v>
      </c>
      <c r="Q51" s="48">
        <f>SUM(Q46:Q49)</f>
        <v>0</v>
      </c>
      <c r="R51" s="47">
        <f>SUM(R46:R50)</f>
        <v>0</v>
      </c>
      <c r="S51" s="47">
        <f>SUM(S46:S49)</f>
        <v>0</v>
      </c>
      <c r="T51" s="47">
        <f>SUM(T46:T49)</f>
        <v>0</v>
      </c>
      <c r="U51" s="47">
        <f>SUM(U46:U49)</f>
        <v>0</v>
      </c>
      <c r="V51" s="48">
        <f>SUM(V46:V49)</f>
        <v>0</v>
      </c>
      <c r="W51" s="49"/>
      <c r="X51" s="50">
        <f>SUM(X46:X49)</f>
        <v>0</v>
      </c>
      <c r="Z51" s="43">
        <f t="shared" ref="Z51" si="44">X51-V51-Q51-L51-G51</f>
        <v>0</v>
      </c>
    </row>
    <row r="52" spans="1:26" ht="6.75" customHeight="1" x14ac:dyDescent="0.25"/>
    <row r="53" spans="1:26" x14ac:dyDescent="0.25">
      <c r="A53" s="100" t="s">
        <v>34</v>
      </c>
      <c r="B53" s="100"/>
      <c r="C53" s="109">
        <f t="shared" ref="C53:V53" si="45">C40-C51</f>
        <v>0</v>
      </c>
      <c r="D53" s="109">
        <f t="shared" si="45"/>
        <v>0</v>
      </c>
      <c r="E53" s="109">
        <f t="shared" si="45"/>
        <v>0</v>
      </c>
      <c r="F53" s="109">
        <f t="shared" si="45"/>
        <v>0</v>
      </c>
      <c r="G53" s="110">
        <f t="shared" si="45"/>
        <v>0</v>
      </c>
      <c r="H53" s="109">
        <f t="shared" si="45"/>
        <v>0</v>
      </c>
      <c r="I53" s="109">
        <f t="shared" si="45"/>
        <v>0</v>
      </c>
      <c r="J53" s="109">
        <f t="shared" si="45"/>
        <v>0</v>
      </c>
      <c r="K53" s="109">
        <f t="shared" si="45"/>
        <v>0</v>
      </c>
      <c r="L53" s="110">
        <f t="shared" si="45"/>
        <v>0</v>
      </c>
      <c r="M53" s="109">
        <f t="shared" si="45"/>
        <v>0</v>
      </c>
      <c r="N53" s="109">
        <f t="shared" si="45"/>
        <v>0</v>
      </c>
      <c r="O53" s="109">
        <f t="shared" si="45"/>
        <v>0</v>
      </c>
      <c r="P53" s="109">
        <f t="shared" si="45"/>
        <v>0</v>
      </c>
      <c r="Q53" s="110">
        <f t="shared" si="45"/>
        <v>0</v>
      </c>
      <c r="R53" s="109">
        <f t="shared" si="45"/>
        <v>0</v>
      </c>
      <c r="S53" s="109">
        <f t="shared" si="45"/>
        <v>0</v>
      </c>
      <c r="T53" s="109">
        <f t="shared" si="45"/>
        <v>0</v>
      </c>
      <c r="U53" s="109">
        <f t="shared" si="45"/>
        <v>0</v>
      </c>
      <c r="V53" s="110">
        <f t="shared" si="45"/>
        <v>0</v>
      </c>
      <c r="W53" s="16"/>
      <c r="X53" s="111">
        <f>X40-X51</f>
        <v>0</v>
      </c>
    </row>
    <row r="54" spans="1:26" x14ac:dyDescent="0.25">
      <c r="A54" s="100" t="s">
        <v>35</v>
      </c>
      <c r="B54" s="100"/>
      <c r="C54" s="105">
        <f t="shared" ref="C54:V54" si="46">IF(C53=0,0,SUM(C53/C40))</f>
        <v>0</v>
      </c>
      <c r="D54" s="105">
        <f t="shared" si="46"/>
        <v>0</v>
      </c>
      <c r="E54" s="105">
        <f t="shared" si="46"/>
        <v>0</v>
      </c>
      <c r="F54" s="105">
        <f t="shared" si="46"/>
        <v>0</v>
      </c>
      <c r="G54" s="107">
        <f t="shared" si="46"/>
        <v>0</v>
      </c>
      <c r="H54" s="105">
        <f t="shared" si="46"/>
        <v>0</v>
      </c>
      <c r="I54" s="105">
        <f t="shared" si="46"/>
        <v>0</v>
      </c>
      <c r="J54" s="105">
        <f t="shared" si="46"/>
        <v>0</v>
      </c>
      <c r="K54" s="105">
        <f t="shared" si="46"/>
        <v>0</v>
      </c>
      <c r="L54" s="107">
        <f t="shared" si="46"/>
        <v>0</v>
      </c>
      <c r="M54" s="105">
        <f t="shared" si="46"/>
        <v>0</v>
      </c>
      <c r="N54" s="105">
        <f t="shared" si="46"/>
        <v>0</v>
      </c>
      <c r="O54" s="105">
        <f t="shared" si="46"/>
        <v>0</v>
      </c>
      <c r="P54" s="105">
        <f t="shared" si="46"/>
        <v>0</v>
      </c>
      <c r="Q54" s="107">
        <f t="shared" si="46"/>
        <v>0</v>
      </c>
      <c r="R54" s="105">
        <f t="shared" si="46"/>
        <v>0</v>
      </c>
      <c r="S54" s="105">
        <f t="shared" si="46"/>
        <v>0</v>
      </c>
      <c r="T54" s="105">
        <f t="shared" si="46"/>
        <v>0</v>
      </c>
      <c r="U54" s="105">
        <f t="shared" si="46"/>
        <v>0</v>
      </c>
      <c r="V54" s="107">
        <f t="shared" si="46"/>
        <v>0</v>
      </c>
      <c r="W54" s="106"/>
      <c r="X54" s="108">
        <f>IF(X53=0,0,SUM(X53/X40))</f>
        <v>0</v>
      </c>
    </row>
    <row r="55" spans="1:26" ht="6" customHeight="1" x14ac:dyDescent="0.25"/>
    <row r="117" spans="1:22" x14ac:dyDescent="0.25">
      <c r="A117" s="101" t="s">
        <v>24</v>
      </c>
      <c r="B117" s="101"/>
      <c r="C117" s="102" t="s">
        <v>36</v>
      </c>
      <c r="D117" s="102" t="s">
        <v>37</v>
      </c>
      <c r="E117" s="102" t="s">
        <v>38</v>
      </c>
      <c r="F117" s="102" t="s">
        <v>39</v>
      </c>
      <c r="G117" s="102" t="s">
        <v>40</v>
      </c>
      <c r="H117" s="102" t="s">
        <v>41</v>
      </c>
      <c r="I117" s="102" t="s">
        <v>42</v>
      </c>
      <c r="J117" s="102" t="s">
        <v>43</v>
      </c>
      <c r="K117" s="102" t="s">
        <v>44</v>
      </c>
      <c r="L117" s="102" t="s">
        <v>45</v>
      </c>
      <c r="M117" s="102" t="s">
        <v>46</v>
      </c>
      <c r="N117" s="102" t="s">
        <v>47</v>
      </c>
      <c r="O117" s="102" t="s">
        <v>48</v>
      </c>
      <c r="P117" s="102" t="s">
        <v>49</v>
      </c>
      <c r="Q117" s="102" t="s">
        <v>50</v>
      </c>
      <c r="R117" s="102" t="s">
        <v>51</v>
      </c>
      <c r="S117" s="102" t="s">
        <v>60</v>
      </c>
      <c r="T117" s="102" t="s">
        <v>61</v>
      </c>
      <c r="U117" s="102" t="s">
        <v>62</v>
      </c>
      <c r="V117" s="102" t="s">
        <v>63</v>
      </c>
    </row>
    <row r="118" spans="1:22" x14ac:dyDescent="0.25">
      <c r="A118" s="101" t="s">
        <v>57</v>
      </c>
      <c r="B118" s="101"/>
      <c r="C118" s="103">
        <f>C40</f>
        <v>0</v>
      </c>
      <c r="D118" s="103">
        <f t="shared" ref="D118:F118" si="47">D40</f>
        <v>0</v>
      </c>
      <c r="E118" s="103">
        <f t="shared" si="47"/>
        <v>0</v>
      </c>
      <c r="F118" s="103">
        <f t="shared" si="47"/>
        <v>0</v>
      </c>
      <c r="G118" s="103">
        <f>H40</f>
        <v>0</v>
      </c>
      <c r="H118" s="103">
        <f t="shared" ref="H118:J118" si="48">I40</f>
        <v>0</v>
      </c>
      <c r="I118" s="103">
        <f t="shared" si="48"/>
        <v>0</v>
      </c>
      <c r="J118" s="103">
        <f t="shared" si="48"/>
        <v>0</v>
      </c>
      <c r="K118" s="103">
        <f>M40</f>
        <v>0</v>
      </c>
      <c r="L118" s="103">
        <f t="shared" ref="L118:N118" si="49">N40</f>
        <v>0</v>
      </c>
      <c r="M118" s="103">
        <f t="shared" si="49"/>
        <v>0</v>
      </c>
      <c r="N118" s="103">
        <f t="shared" si="49"/>
        <v>0</v>
      </c>
      <c r="O118" s="103">
        <f>R40</f>
        <v>0</v>
      </c>
      <c r="P118" s="103">
        <f t="shared" ref="P118:R118" si="50">S40</f>
        <v>0</v>
      </c>
      <c r="Q118" s="103">
        <f t="shared" si="50"/>
        <v>0</v>
      </c>
      <c r="R118" s="103">
        <f t="shared" si="50"/>
        <v>0</v>
      </c>
      <c r="S118" s="103"/>
      <c r="T118" s="103"/>
      <c r="U118" s="103"/>
      <c r="V118" s="103"/>
    </row>
    <row r="119" spans="1:22" x14ac:dyDescent="0.25">
      <c r="A119" s="101" t="s">
        <v>52</v>
      </c>
      <c r="B119" s="101"/>
      <c r="C119" s="103">
        <f>C51</f>
        <v>0</v>
      </c>
      <c r="D119" s="103">
        <f t="shared" ref="D119:F119" si="51">D51</f>
        <v>0</v>
      </c>
      <c r="E119" s="103">
        <f t="shared" si="51"/>
        <v>0</v>
      </c>
      <c r="F119" s="103">
        <f t="shared" si="51"/>
        <v>0</v>
      </c>
      <c r="G119" s="103">
        <f>H51</f>
        <v>0</v>
      </c>
      <c r="H119" s="103">
        <f t="shared" ref="H119:J119" si="52">I51</f>
        <v>0</v>
      </c>
      <c r="I119" s="103">
        <f t="shared" si="52"/>
        <v>0</v>
      </c>
      <c r="J119" s="103">
        <f t="shared" si="52"/>
        <v>0</v>
      </c>
      <c r="K119" s="103">
        <f>M51</f>
        <v>0</v>
      </c>
      <c r="L119" s="103">
        <f t="shared" ref="L119:N119" si="53">N51</f>
        <v>0</v>
      </c>
      <c r="M119" s="103">
        <f t="shared" si="53"/>
        <v>0</v>
      </c>
      <c r="N119" s="103">
        <f t="shared" si="53"/>
        <v>0</v>
      </c>
      <c r="O119" s="103">
        <f>R51</f>
        <v>0</v>
      </c>
      <c r="P119" s="103">
        <f t="shared" ref="P119:R119" si="54">S51</f>
        <v>0</v>
      </c>
      <c r="Q119" s="103">
        <f t="shared" si="54"/>
        <v>0</v>
      </c>
      <c r="R119" s="103">
        <f t="shared" si="54"/>
        <v>0</v>
      </c>
      <c r="S119" s="103"/>
      <c r="T119" s="103"/>
      <c r="U119" s="103"/>
      <c r="V119" s="103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AC69"/>
  <sheetViews>
    <sheetView zoomScaleNormal="100"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C14" sqref="C14"/>
    </sheetView>
  </sheetViews>
  <sheetFormatPr defaultRowHeight="15" outlineLevelRow="1" outlineLevelCol="1" x14ac:dyDescent="0.25"/>
  <cols>
    <col min="1" max="1" width="29.375" style="1" customWidth="1"/>
    <col min="2" max="2" width="1.25" style="1" customWidth="1"/>
    <col min="3" max="3" width="12.375" style="1" customWidth="1"/>
    <col min="4" max="5" width="10.5" style="1" customWidth="1"/>
    <col min="6" max="6" width="10.625" style="1" customWidth="1"/>
    <col min="7" max="7" width="9" style="1"/>
    <col min="8" max="8" width="10.625" style="1" customWidth="1"/>
    <col min="9" max="9" width="10.125" style="1" customWidth="1"/>
    <col min="10" max="10" width="10" style="1" customWidth="1"/>
    <col min="11" max="11" width="10.25" style="1" customWidth="1"/>
    <col min="12" max="12" width="9" style="1"/>
    <col min="13" max="14" width="10" style="1" customWidth="1"/>
    <col min="15" max="15" width="10.125" style="1" customWidth="1"/>
    <col min="16" max="16" width="10.375" style="1" customWidth="1"/>
    <col min="17" max="17" width="9" style="1"/>
    <col min="18" max="18" width="10.375" style="1" customWidth="1"/>
    <col min="19" max="19" width="10.125" style="1" customWidth="1"/>
    <col min="20" max="20" width="10.375" style="1" customWidth="1"/>
    <col min="21" max="21" width="10.125" style="1" customWidth="1"/>
    <col min="22" max="22" width="9" style="1"/>
    <col min="23" max="23" width="1.125" style="1" customWidth="1"/>
    <col min="24" max="24" width="9.125" style="1" customWidth="1"/>
    <col min="25" max="25" width="1.25" style="1" customWidth="1"/>
    <col min="26" max="26" width="8" style="1" customWidth="1" outlineLevel="1"/>
    <col min="27" max="260" width="9" style="1"/>
    <col min="261" max="261" width="20.125" style="1" customWidth="1"/>
    <col min="262" max="516" width="9" style="1"/>
    <col min="517" max="517" width="20.125" style="1" customWidth="1"/>
    <col min="518" max="772" width="9" style="1"/>
    <col min="773" max="773" width="20.125" style="1" customWidth="1"/>
    <col min="774" max="1028" width="9" style="1"/>
    <col min="1029" max="1029" width="20.125" style="1" customWidth="1"/>
    <col min="1030" max="1284" width="9" style="1"/>
    <col min="1285" max="1285" width="20.125" style="1" customWidth="1"/>
    <col min="1286" max="1540" width="9" style="1"/>
    <col min="1541" max="1541" width="20.125" style="1" customWidth="1"/>
    <col min="1542" max="1796" width="9" style="1"/>
    <col min="1797" max="1797" width="20.125" style="1" customWidth="1"/>
    <col min="1798" max="2052" width="9" style="1"/>
    <col min="2053" max="2053" width="20.125" style="1" customWidth="1"/>
    <col min="2054" max="2308" width="9" style="1"/>
    <col min="2309" max="2309" width="20.125" style="1" customWidth="1"/>
    <col min="2310" max="2564" width="9" style="1"/>
    <col min="2565" max="2565" width="20.125" style="1" customWidth="1"/>
    <col min="2566" max="2820" width="9" style="1"/>
    <col min="2821" max="2821" width="20.125" style="1" customWidth="1"/>
    <col min="2822" max="3076" width="9" style="1"/>
    <col min="3077" max="3077" width="20.125" style="1" customWidth="1"/>
    <col min="3078" max="3332" width="9" style="1"/>
    <col min="3333" max="3333" width="20.125" style="1" customWidth="1"/>
    <col min="3334" max="3588" width="9" style="1"/>
    <col min="3589" max="3589" width="20.125" style="1" customWidth="1"/>
    <col min="3590" max="3844" width="9" style="1"/>
    <col min="3845" max="3845" width="20.125" style="1" customWidth="1"/>
    <col min="3846" max="4100" width="9" style="1"/>
    <col min="4101" max="4101" width="20.125" style="1" customWidth="1"/>
    <col min="4102" max="4356" width="9" style="1"/>
    <col min="4357" max="4357" width="20.125" style="1" customWidth="1"/>
    <col min="4358" max="4612" width="9" style="1"/>
    <col min="4613" max="4613" width="20.125" style="1" customWidth="1"/>
    <col min="4614" max="4868" width="9" style="1"/>
    <col min="4869" max="4869" width="20.125" style="1" customWidth="1"/>
    <col min="4870" max="5124" width="9" style="1"/>
    <col min="5125" max="5125" width="20.125" style="1" customWidth="1"/>
    <col min="5126" max="5380" width="9" style="1"/>
    <col min="5381" max="5381" width="20.125" style="1" customWidth="1"/>
    <col min="5382" max="5636" width="9" style="1"/>
    <col min="5637" max="5637" width="20.125" style="1" customWidth="1"/>
    <col min="5638" max="5892" width="9" style="1"/>
    <col min="5893" max="5893" width="20.125" style="1" customWidth="1"/>
    <col min="5894" max="6148" width="9" style="1"/>
    <col min="6149" max="6149" width="20.125" style="1" customWidth="1"/>
    <col min="6150" max="6404" width="9" style="1"/>
    <col min="6405" max="6405" width="20.125" style="1" customWidth="1"/>
    <col min="6406" max="6660" width="9" style="1"/>
    <col min="6661" max="6661" width="20.125" style="1" customWidth="1"/>
    <col min="6662" max="6916" width="9" style="1"/>
    <col min="6917" max="6917" width="20.125" style="1" customWidth="1"/>
    <col min="6918" max="7172" width="9" style="1"/>
    <col min="7173" max="7173" width="20.125" style="1" customWidth="1"/>
    <col min="7174" max="7428" width="9" style="1"/>
    <col min="7429" max="7429" width="20.125" style="1" customWidth="1"/>
    <col min="7430" max="7684" width="9" style="1"/>
    <col min="7685" max="7685" width="20.125" style="1" customWidth="1"/>
    <col min="7686" max="7940" width="9" style="1"/>
    <col min="7941" max="7941" width="20.125" style="1" customWidth="1"/>
    <col min="7942" max="8196" width="9" style="1"/>
    <col min="8197" max="8197" width="20.125" style="1" customWidth="1"/>
    <col min="8198" max="8452" width="9" style="1"/>
    <col min="8453" max="8453" width="20.125" style="1" customWidth="1"/>
    <col min="8454" max="8708" width="9" style="1"/>
    <col min="8709" max="8709" width="20.125" style="1" customWidth="1"/>
    <col min="8710" max="8964" width="9" style="1"/>
    <col min="8965" max="8965" width="20.125" style="1" customWidth="1"/>
    <col min="8966" max="9220" width="9" style="1"/>
    <col min="9221" max="9221" width="20.125" style="1" customWidth="1"/>
    <col min="9222" max="9476" width="9" style="1"/>
    <col min="9477" max="9477" width="20.125" style="1" customWidth="1"/>
    <col min="9478" max="9732" width="9" style="1"/>
    <col min="9733" max="9733" width="20.125" style="1" customWidth="1"/>
    <col min="9734" max="9988" width="9" style="1"/>
    <col min="9989" max="9989" width="20.125" style="1" customWidth="1"/>
    <col min="9990" max="10244" width="9" style="1"/>
    <col min="10245" max="10245" width="20.125" style="1" customWidth="1"/>
    <col min="10246" max="10500" width="9" style="1"/>
    <col min="10501" max="10501" width="20.125" style="1" customWidth="1"/>
    <col min="10502" max="10756" width="9" style="1"/>
    <col min="10757" max="10757" width="20.125" style="1" customWidth="1"/>
    <col min="10758" max="11012" width="9" style="1"/>
    <col min="11013" max="11013" width="20.125" style="1" customWidth="1"/>
    <col min="11014" max="11268" width="9" style="1"/>
    <col min="11269" max="11269" width="20.125" style="1" customWidth="1"/>
    <col min="11270" max="11524" width="9" style="1"/>
    <col min="11525" max="11525" width="20.125" style="1" customWidth="1"/>
    <col min="11526" max="11780" width="9" style="1"/>
    <col min="11781" max="11781" width="20.125" style="1" customWidth="1"/>
    <col min="11782" max="12036" width="9" style="1"/>
    <col min="12037" max="12037" width="20.125" style="1" customWidth="1"/>
    <col min="12038" max="12292" width="9" style="1"/>
    <col min="12293" max="12293" width="20.125" style="1" customWidth="1"/>
    <col min="12294" max="12548" width="9" style="1"/>
    <col min="12549" max="12549" width="20.125" style="1" customWidth="1"/>
    <col min="12550" max="12804" width="9" style="1"/>
    <col min="12805" max="12805" width="20.125" style="1" customWidth="1"/>
    <col min="12806" max="13060" width="9" style="1"/>
    <col min="13061" max="13061" width="20.125" style="1" customWidth="1"/>
    <col min="13062" max="13316" width="9" style="1"/>
    <col min="13317" max="13317" width="20.125" style="1" customWidth="1"/>
    <col min="13318" max="13572" width="9" style="1"/>
    <col min="13573" max="13573" width="20.125" style="1" customWidth="1"/>
    <col min="13574" max="13828" width="9" style="1"/>
    <col min="13829" max="13829" width="20.125" style="1" customWidth="1"/>
    <col min="13830" max="14084" width="9" style="1"/>
    <col min="14085" max="14085" width="20.125" style="1" customWidth="1"/>
    <col min="14086" max="14340" width="9" style="1"/>
    <col min="14341" max="14341" width="20.125" style="1" customWidth="1"/>
    <col min="14342" max="14596" width="9" style="1"/>
    <col min="14597" max="14597" width="20.125" style="1" customWidth="1"/>
    <col min="14598" max="14852" width="9" style="1"/>
    <col min="14853" max="14853" width="20.125" style="1" customWidth="1"/>
    <col min="14854" max="15108" width="9" style="1"/>
    <col min="15109" max="15109" width="20.125" style="1" customWidth="1"/>
    <col min="15110" max="15364" width="9" style="1"/>
    <col min="15365" max="15365" width="20.125" style="1" customWidth="1"/>
    <col min="15366" max="15620" width="9" style="1"/>
    <col min="15621" max="15621" width="20.125" style="1" customWidth="1"/>
    <col min="15622" max="15876" width="9" style="1"/>
    <col min="15877" max="15877" width="20.125" style="1" customWidth="1"/>
    <col min="15878" max="16132" width="9" style="1"/>
    <col min="16133" max="16133" width="20.125" style="1" customWidth="1"/>
    <col min="16134" max="16384" width="9" style="1"/>
  </cols>
  <sheetData>
    <row r="1" spans="1:12" ht="7.5" customHeight="1" x14ac:dyDescent="0.25"/>
    <row r="2" spans="1:12" ht="18.75" x14ac:dyDescent="0.3">
      <c r="A2" s="2" t="s">
        <v>0</v>
      </c>
      <c r="B2" s="3"/>
      <c r="C2" s="3"/>
      <c r="D2" s="3"/>
      <c r="E2" s="3"/>
    </row>
    <row r="3" spans="1:12" ht="9.75" customHeight="1" x14ac:dyDescent="0.25"/>
    <row r="4" spans="1:12" ht="19.5" customHeight="1" x14ac:dyDescent="0.25">
      <c r="A4" s="4" t="s">
        <v>93</v>
      </c>
    </row>
    <row r="5" spans="1:12" ht="15.75" customHeight="1" x14ac:dyDescent="0.25"/>
    <row r="6" spans="1:12" ht="18" x14ac:dyDescent="0.25">
      <c r="A6" s="5" t="s">
        <v>78</v>
      </c>
      <c r="B6" s="6"/>
      <c r="C6" s="120">
        <f>'3 - Approved Summary'!C6</f>
        <v>0</v>
      </c>
      <c r="D6" s="7"/>
      <c r="E6" s="7"/>
      <c r="F6" s="8"/>
    </row>
    <row r="7" spans="1:12" ht="6.75" customHeight="1" x14ac:dyDescent="0.25">
      <c r="A7" s="9"/>
      <c r="B7" s="9"/>
      <c r="C7" s="123"/>
      <c r="D7" s="9"/>
      <c r="E7" s="9"/>
    </row>
    <row r="8" spans="1:12" ht="18" x14ac:dyDescent="0.25">
      <c r="A8" s="11" t="s">
        <v>58</v>
      </c>
      <c r="B8" s="12"/>
      <c r="C8" s="120">
        <f>'3 - Approved Summary'!C8</f>
        <v>0</v>
      </c>
      <c r="D8" s="13"/>
      <c r="E8" s="13"/>
      <c r="F8" s="14"/>
    </row>
    <row r="9" spans="1:12" ht="6" customHeight="1" x14ac:dyDescent="0.25">
      <c r="A9" s="11"/>
      <c r="B9" s="15"/>
      <c r="C9" s="123"/>
      <c r="D9" s="15"/>
      <c r="E9" s="15"/>
    </row>
    <row r="10" spans="1:12" ht="18" x14ac:dyDescent="0.25">
      <c r="A10" s="11" t="s">
        <v>59</v>
      </c>
      <c r="B10" s="12"/>
      <c r="C10" s="121" t="str">
        <f>'3 - Approved Summary'!C10</f>
        <v>GIAPP -</v>
      </c>
      <c r="D10" s="12"/>
      <c r="E10" s="12"/>
      <c r="L10" s="16"/>
    </row>
    <row r="11" spans="1:12" ht="6" customHeight="1" x14ac:dyDescent="0.25">
      <c r="H11" s="17"/>
      <c r="J11" s="16"/>
    </row>
    <row r="12" spans="1:12" x14ac:dyDescent="0.25">
      <c r="A12" s="11" t="s">
        <v>1</v>
      </c>
      <c r="C12" s="189">
        <f>'1 - Approved Eligible Revenue'!C12</f>
        <v>42948</v>
      </c>
      <c r="D12" s="190"/>
      <c r="F12" s="58" t="s">
        <v>108</v>
      </c>
      <c r="H12" s="17"/>
      <c r="J12" s="16"/>
    </row>
    <row r="13" spans="1:12" ht="5.25" customHeight="1" x14ac:dyDescent="0.25">
      <c r="C13" s="191"/>
      <c r="D13" s="192"/>
      <c r="H13" s="17"/>
      <c r="J13" s="16"/>
    </row>
    <row r="14" spans="1:12" x14ac:dyDescent="0.25">
      <c r="A14" s="11" t="s">
        <v>2</v>
      </c>
      <c r="C14" s="189">
        <f>'1 - Approved Eligible Revenue'!C14</f>
        <v>43465</v>
      </c>
      <c r="D14" s="190"/>
      <c r="F14" s="58" t="s">
        <v>108</v>
      </c>
      <c r="H14" s="17"/>
      <c r="J14" s="16"/>
    </row>
    <row r="15" spans="1:12" ht="7.5" customHeight="1" x14ac:dyDescent="0.25">
      <c r="H15" s="17"/>
      <c r="J15" s="16"/>
    </row>
    <row r="16" spans="1:12" ht="15.75" x14ac:dyDescent="0.25">
      <c r="A16" s="11" t="s">
        <v>53</v>
      </c>
      <c r="C16" s="122">
        <f>'1 - Approved Eligible Revenue'!C16</f>
        <v>0.4</v>
      </c>
      <c r="D16" s="118"/>
      <c r="E16" s="21"/>
      <c r="F16" s="58" t="s">
        <v>108</v>
      </c>
    </row>
    <row r="17" spans="1:29" ht="9" customHeight="1" x14ac:dyDescent="0.25">
      <c r="A17" s="11"/>
      <c r="C17" s="22"/>
      <c r="D17" s="23"/>
      <c r="E17" s="21"/>
    </row>
    <row r="18" spans="1:29" x14ac:dyDescent="0.25">
      <c r="A18" s="58" t="s">
        <v>132</v>
      </c>
      <c r="C18" s="195" t="s">
        <v>3</v>
      </c>
      <c r="D18" s="195" t="s">
        <v>3</v>
      </c>
      <c r="E18" s="195" t="s">
        <v>3</v>
      </c>
      <c r="F18" s="195" t="s">
        <v>3</v>
      </c>
      <c r="G18" s="192"/>
      <c r="H18" s="195" t="s">
        <v>3</v>
      </c>
      <c r="I18" s="195" t="s">
        <v>3</v>
      </c>
      <c r="J18" s="195" t="s">
        <v>3</v>
      </c>
      <c r="K18" s="195" t="s">
        <v>3</v>
      </c>
      <c r="L18" s="192"/>
      <c r="M18" s="195" t="s">
        <v>3</v>
      </c>
      <c r="N18" s="195" t="s">
        <v>3</v>
      </c>
      <c r="O18" s="195" t="s">
        <v>3</v>
      </c>
      <c r="P18" s="195" t="s">
        <v>3</v>
      </c>
      <c r="Q18" s="192"/>
      <c r="R18" s="195" t="s">
        <v>3</v>
      </c>
      <c r="S18" s="195" t="s">
        <v>3</v>
      </c>
      <c r="T18" s="195" t="s">
        <v>3</v>
      </c>
      <c r="U18" s="195" t="s">
        <v>3</v>
      </c>
      <c r="V18" s="192"/>
      <c r="W18" s="192"/>
      <c r="X18" s="192"/>
      <c r="Y18" s="192"/>
      <c r="Z18" s="192"/>
    </row>
    <row r="19" spans="1:29" s="25" customFormat="1" x14ac:dyDescent="0.25">
      <c r="C19" s="26" t="s">
        <v>4</v>
      </c>
      <c r="D19" s="26" t="s">
        <v>5</v>
      </c>
      <c r="E19" s="26" t="s">
        <v>6</v>
      </c>
      <c r="F19" s="26" t="s">
        <v>7</v>
      </c>
      <c r="G19" s="27" t="s">
        <v>8</v>
      </c>
      <c r="H19" s="26" t="s">
        <v>4</v>
      </c>
      <c r="I19" s="26" t="s">
        <v>5</v>
      </c>
      <c r="J19" s="26" t="s">
        <v>6</v>
      </c>
      <c r="K19" s="26" t="s">
        <v>7</v>
      </c>
      <c r="L19" s="27" t="s">
        <v>8</v>
      </c>
      <c r="M19" s="26" t="s">
        <v>4</v>
      </c>
      <c r="N19" s="26" t="s">
        <v>5</v>
      </c>
      <c r="O19" s="26" t="s">
        <v>6</v>
      </c>
      <c r="P19" s="26" t="s">
        <v>7</v>
      </c>
      <c r="Q19" s="27" t="s">
        <v>8</v>
      </c>
      <c r="R19" s="26" t="s">
        <v>4</v>
      </c>
      <c r="S19" s="26" t="s">
        <v>5</v>
      </c>
      <c r="T19" s="26" t="s">
        <v>6</v>
      </c>
      <c r="U19" s="26" t="s">
        <v>7</v>
      </c>
      <c r="V19" s="27" t="s">
        <v>8</v>
      </c>
      <c r="W19" s="26"/>
      <c r="X19" s="28" t="s">
        <v>9</v>
      </c>
    </row>
    <row r="20" spans="1:29" s="25" customFormat="1" x14ac:dyDescent="0.25">
      <c r="C20" s="29" t="s">
        <v>10</v>
      </c>
      <c r="D20" s="29" t="s">
        <v>11</v>
      </c>
      <c r="E20" s="29" t="s">
        <v>12</v>
      </c>
      <c r="F20" s="29" t="s">
        <v>13</v>
      </c>
      <c r="G20" s="30" t="s">
        <v>14</v>
      </c>
      <c r="H20" s="29" t="s">
        <v>10</v>
      </c>
      <c r="I20" s="29" t="s">
        <v>11</v>
      </c>
      <c r="J20" s="29" t="s">
        <v>12</v>
      </c>
      <c r="K20" s="29" t="s">
        <v>13</v>
      </c>
      <c r="L20" s="30" t="s">
        <v>15</v>
      </c>
      <c r="M20" s="29" t="s">
        <v>10</v>
      </c>
      <c r="N20" s="29" t="s">
        <v>11</v>
      </c>
      <c r="O20" s="29" t="s">
        <v>12</v>
      </c>
      <c r="P20" s="29" t="s">
        <v>13</v>
      </c>
      <c r="Q20" s="30" t="s">
        <v>16</v>
      </c>
      <c r="R20" s="29" t="s">
        <v>10</v>
      </c>
      <c r="S20" s="29" t="s">
        <v>11</v>
      </c>
      <c r="T20" s="29" t="s">
        <v>12</v>
      </c>
      <c r="U20" s="29" t="s">
        <v>13</v>
      </c>
      <c r="V20" s="30" t="s">
        <v>17</v>
      </c>
      <c r="W20" s="31"/>
      <c r="X20" s="32" t="s">
        <v>8</v>
      </c>
    </row>
    <row r="21" spans="1:29" s="25" customFormat="1" x14ac:dyDescent="0.25">
      <c r="A21" s="33" t="s">
        <v>18</v>
      </c>
      <c r="C21" s="34" t="s">
        <v>19</v>
      </c>
      <c r="D21" s="34" t="s">
        <v>19</v>
      </c>
      <c r="E21" s="34" t="s">
        <v>19</v>
      </c>
      <c r="F21" s="34" t="s">
        <v>19</v>
      </c>
      <c r="G21" s="35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5" t="s">
        <v>19</v>
      </c>
      <c r="M21" s="34" t="s">
        <v>19</v>
      </c>
      <c r="N21" s="34" t="s">
        <v>19</v>
      </c>
      <c r="O21" s="34" t="s">
        <v>19</v>
      </c>
      <c r="P21" s="34" t="s">
        <v>19</v>
      </c>
      <c r="Q21" s="35" t="s">
        <v>19</v>
      </c>
      <c r="R21" s="34" t="s">
        <v>19</v>
      </c>
      <c r="S21" s="34" t="s">
        <v>19</v>
      </c>
      <c r="T21" s="34" t="s">
        <v>19</v>
      </c>
      <c r="U21" s="34" t="s">
        <v>19</v>
      </c>
      <c r="V21" s="35" t="s">
        <v>19</v>
      </c>
      <c r="W21" s="34"/>
      <c r="X21" s="36" t="s">
        <v>19</v>
      </c>
      <c r="Z21" s="37" t="s">
        <v>20</v>
      </c>
    </row>
    <row r="22" spans="1:29" s="25" customFormat="1" ht="6.75" customHeight="1" x14ac:dyDescent="0.25">
      <c r="C22" s="34"/>
      <c r="D22" s="34"/>
      <c r="E22" s="34"/>
      <c r="F22" s="34"/>
      <c r="G22" s="35"/>
      <c r="H22" s="34"/>
      <c r="I22" s="34"/>
      <c r="J22" s="34"/>
      <c r="K22" s="34"/>
      <c r="L22" s="35"/>
      <c r="M22" s="34"/>
      <c r="N22" s="34"/>
      <c r="O22" s="34"/>
      <c r="P22" s="34"/>
      <c r="Q22" s="35"/>
      <c r="R22" s="34"/>
      <c r="S22" s="34"/>
      <c r="T22" s="34"/>
      <c r="U22" s="34"/>
      <c r="V22" s="35"/>
      <c r="W22" s="34"/>
      <c r="X22" s="36"/>
    </row>
    <row r="23" spans="1:29" x14ac:dyDescent="0.25">
      <c r="A23" s="192"/>
      <c r="C23" s="193">
        <v>0</v>
      </c>
      <c r="D23" s="193">
        <v>0</v>
      </c>
      <c r="E23" s="193">
        <v>0</v>
      </c>
      <c r="F23" s="193">
        <v>0</v>
      </c>
      <c r="G23" s="39">
        <f>SUM(C23:F23)</f>
        <v>0</v>
      </c>
      <c r="H23" s="193">
        <v>0</v>
      </c>
      <c r="I23" s="193">
        <v>0</v>
      </c>
      <c r="J23" s="193">
        <v>0</v>
      </c>
      <c r="K23" s="193">
        <v>0</v>
      </c>
      <c r="L23" s="39">
        <f>SUM(H23:K23)</f>
        <v>0</v>
      </c>
      <c r="M23" s="193">
        <v>0</v>
      </c>
      <c r="N23" s="193">
        <v>0</v>
      </c>
      <c r="O23" s="193">
        <v>0</v>
      </c>
      <c r="P23" s="193">
        <v>0</v>
      </c>
      <c r="Q23" s="39">
        <f>SUM(M23:P23)</f>
        <v>0</v>
      </c>
      <c r="R23" s="193">
        <v>0</v>
      </c>
      <c r="S23" s="193">
        <v>0</v>
      </c>
      <c r="T23" s="193">
        <v>0</v>
      </c>
      <c r="U23" s="193">
        <v>0</v>
      </c>
      <c r="V23" s="39">
        <f>SUM(R23:U23)</f>
        <v>0</v>
      </c>
      <c r="W23" s="40"/>
      <c r="X23" s="41">
        <f>+G23+L23+Q23+V23</f>
        <v>0</v>
      </c>
      <c r="Y23" s="42"/>
      <c r="Z23" s="43">
        <f>X23-V23-Q23-L23-G23</f>
        <v>0</v>
      </c>
      <c r="AA23" s="42"/>
      <c r="AB23" s="42"/>
      <c r="AC23" s="42"/>
    </row>
    <row r="24" spans="1:29" x14ac:dyDescent="0.25">
      <c r="A24" s="192"/>
      <c r="C24" s="193">
        <v>0</v>
      </c>
      <c r="D24" s="193">
        <v>0</v>
      </c>
      <c r="E24" s="193">
        <v>0</v>
      </c>
      <c r="F24" s="193">
        <v>0</v>
      </c>
      <c r="G24" s="39">
        <f>SUM(C24:F24)</f>
        <v>0</v>
      </c>
      <c r="H24" s="193">
        <v>0</v>
      </c>
      <c r="I24" s="193">
        <v>0</v>
      </c>
      <c r="J24" s="193">
        <v>0</v>
      </c>
      <c r="K24" s="193">
        <v>0</v>
      </c>
      <c r="L24" s="39">
        <f>SUM(H24:K24)</f>
        <v>0</v>
      </c>
      <c r="M24" s="193">
        <v>0</v>
      </c>
      <c r="N24" s="193">
        <v>0</v>
      </c>
      <c r="O24" s="193">
        <v>0</v>
      </c>
      <c r="P24" s="193">
        <v>0</v>
      </c>
      <c r="Q24" s="39">
        <f>SUM(M24:P24)</f>
        <v>0</v>
      </c>
      <c r="R24" s="193">
        <v>0</v>
      </c>
      <c r="S24" s="193">
        <v>0</v>
      </c>
      <c r="T24" s="193">
        <v>0</v>
      </c>
      <c r="U24" s="193">
        <v>0</v>
      </c>
      <c r="V24" s="39">
        <f>SUM(R24:U24)</f>
        <v>0</v>
      </c>
      <c r="W24" s="40"/>
      <c r="X24" s="41">
        <f t="shared" ref="X24:X26" si="0">+G24+L24+Q24+V24</f>
        <v>0</v>
      </c>
      <c r="Y24" s="42"/>
      <c r="Z24" s="43">
        <f t="shared" ref="Z24:Z47" si="1">X24-V24-Q24-L24-G24</f>
        <v>0</v>
      </c>
      <c r="AA24" s="42"/>
      <c r="AB24" s="42"/>
      <c r="AC24" s="42"/>
    </row>
    <row r="25" spans="1:29" x14ac:dyDescent="0.25">
      <c r="A25" s="192"/>
      <c r="C25" s="193">
        <v>0</v>
      </c>
      <c r="D25" s="193">
        <v>0</v>
      </c>
      <c r="E25" s="193">
        <v>0</v>
      </c>
      <c r="F25" s="193">
        <v>0</v>
      </c>
      <c r="G25" s="39">
        <f>SUM(C25:F25)</f>
        <v>0</v>
      </c>
      <c r="H25" s="193">
        <v>0</v>
      </c>
      <c r="I25" s="193">
        <v>0</v>
      </c>
      <c r="J25" s="193">
        <v>0</v>
      </c>
      <c r="K25" s="193">
        <v>0</v>
      </c>
      <c r="L25" s="39">
        <f>SUM(H25:K25)</f>
        <v>0</v>
      </c>
      <c r="M25" s="193">
        <v>0</v>
      </c>
      <c r="N25" s="193">
        <v>0</v>
      </c>
      <c r="O25" s="193">
        <v>0</v>
      </c>
      <c r="P25" s="193">
        <v>0</v>
      </c>
      <c r="Q25" s="39">
        <f>SUM(M25:P25)</f>
        <v>0</v>
      </c>
      <c r="R25" s="193">
        <v>0</v>
      </c>
      <c r="S25" s="193">
        <v>0</v>
      </c>
      <c r="T25" s="193">
        <v>0</v>
      </c>
      <c r="U25" s="193">
        <v>0</v>
      </c>
      <c r="V25" s="39">
        <f>SUM(R25:U25)</f>
        <v>0</v>
      </c>
      <c r="W25" s="40"/>
      <c r="X25" s="41">
        <f t="shared" si="0"/>
        <v>0</v>
      </c>
      <c r="Y25" s="42"/>
      <c r="Z25" s="43">
        <f t="shared" si="1"/>
        <v>0</v>
      </c>
      <c r="AA25" s="42"/>
      <c r="AB25" s="42"/>
      <c r="AC25" s="42"/>
    </row>
    <row r="26" spans="1:29" x14ac:dyDescent="0.25">
      <c r="A26" s="192"/>
      <c r="C26" s="193">
        <v>0</v>
      </c>
      <c r="D26" s="193">
        <v>0</v>
      </c>
      <c r="E26" s="193">
        <v>0</v>
      </c>
      <c r="F26" s="193">
        <v>0</v>
      </c>
      <c r="G26" s="39">
        <f t="shared" ref="G26" si="2">SUM(C26:F26)</f>
        <v>0</v>
      </c>
      <c r="H26" s="193">
        <v>0</v>
      </c>
      <c r="I26" s="193">
        <v>0</v>
      </c>
      <c r="J26" s="193">
        <v>0</v>
      </c>
      <c r="K26" s="193">
        <v>0</v>
      </c>
      <c r="L26" s="39">
        <f t="shared" ref="L26" si="3">SUM(H26:K26)</f>
        <v>0</v>
      </c>
      <c r="M26" s="193">
        <v>0</v>
      </c>
      <c r="N26" s="193">
        <v>0</v>
      </c>
      <c r="O26" s="193">
        <v>0</v>
      </c>
      <c r="P26" s="193">
        <v>0</v>
      </c>
      <c r="Q26" s="39">
        <f t="shared" ref="Q26" si="4">SUM(M26:P26)</f>
        <v>0</v>
      </c>
      <c r="R26" s="193">
        <v>0</v>
      </c>
      <c r="S26" s="193">
        <v>0</v>
      </c>
      <c r="T26" s="193">
        <v>0</v>
      </c>
      <c r="U26" s="193"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</row>
    <row r="27" spans="1:29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2"/>
      <c r="AB27" s="42"/>
      <c r="AC27" s="42"/>
    </row>
    <row r="28" spans="1:29" ht="15.75" thickBot="1" x14ac:dyDescent="0.3">
      <c r="A28" s="45" t="s">
        <v>21</v>
      </c>
      <c r="B28" s="46"/>
      <c r="C28" s="47">
        <f>SUM(C23:C27)</f>
        <v>0</v>
      </c>
      <c r="D28" s="47">
        <f>SUM(D23:D26)</f>
        <v>0</v>
      </c>
      <c r="E28" s="47">
        <f>SUM(E23:E26)</f>
        <v>0</v>
      </c>
      <c r="F28" s="47">
        <f>SUM(F23:F26)</f>
        <v>0</v>
      </c>
      <c r="G28" s="48">
        <f>SUM(G23:G26)</f>
        <v>0</v>
      </c>
      <c r="H28" s="47">
        <f>SUM(H23:H27)</f>
        <v>0</v>
      </c>
      <c r="I28" s="47">
        <f>SUM(I23:I26)</f>
        <v>0</v>
      </c>
      <c r="J28" s="47">
        <f>SUM(J23:J26)</f>
        <v>0</v>
      </c>
      <c r="K28" s="47">
        <f>SUM(K23:K26)</f>
        <v>0</v>
      </c>
      <c r="L28" s="48">
        <f>SUM(L23:L26)</f>
        <v>0</v>
      </c>
      <c r="M28" s="47">
        <f>SUM(M23:M27)</f>
        <v>0</v>
      </c>
      <c r="N28" s="47">
        <f>SUM(N23:N26)</f>
        <v>0</v>
      </c>
      <c r="O28" s="47">
        <f>SUM(O23:O26)</f>
        <v>0</v>
      </c>
      <c r="P28" s="47">
        <f>SUM(P23:P26)</f>
        <v>0</v>
      </c>
      <c r="Q28" s="48">
        <f>SUM(Q23:Q26)</f>
        <v>0</v>
      </c>
      <c r="R28" s="47">
        <f>SUM(R23:R27)</f>
        <v>0</v>
      </c>
      <c r="S28" s="47">
        <f>SUM(S23:S26)</f>
        <v>0</v>
      </c>
      <c r="T28" s="47">
        <f>SUM(T23:T26)</f>
        <v>0</v>
      </c>
      <c r="U28" s="47">
        <f>SUM(U23:U26)</f>
        <v>0</v>
      </c>
      <c r="V28" s="48">
        <f>SUM(V23:V26)</f>
        <v>0</v>
      </c>
      <c r="W28" s="49"/>
      <c r="X28" s="50">
        <f>SUM(X23:X26)</f>
        <v>0</v>
      </c>
      <c r="Y28" s="42"/>
      <c r="Z28" s="43">
        <f t="shared" si="1"/>
        <v>0</v>
      </c>
      <c r="AA28" s="42"/>
      <c r="AB28" s="42"/>
      <c r="AC28" s="42"/>
    </row>
    <row r="29" spans="1:29" x14ac:dyDescent="0.25"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40"/>
      <c r="N29" s="40"/>
      <c r="O29" s="40"/>
      <c r="P29" s="40"/>
      <c r="Q29" s="39"/>
      <c r="R29" s="40"/>
      <c r="S29" s="40"/>
      <c r="T29" s="40"/>
      <c r="U29" s="40"/>
      <c r="V29" s="39"/>
      <c r="W29" s="40"/>
      <c r="X29" s="41"/>
      <c r="Y29" s="42"/>
      <c r="Z29" s="44"/>
      <c r="AA29" s="42"/>
      <c r="AB29" s="42"/>
      <c r="AC29" s="42"/>
    </row>
    <row r="30" spans="1:29" x14ac:dyDescent="0.25">
      <c r="A30" s="192"/>
      <c r="C30" s="193">
        <v>0</v>
      </c>
      <c r="D30" s="193">
        <v>0</v>
      </c>
      <c r="E30" s="193">
        <v>0</v>
      </c>
      <c r="F30" s="193">
        <v>0</v>
      </c>
      <c r="G30" s="39">
        <f t="shared" ref="G30:G43" si="6">SUM(C30:F30)</f>
        <v>0</v>
      </c>
      <c r="H30" s="193">
        <v>0</v>
      </c>
      <c r="I30" s="193">
        <v>0</v>
      </c>
      <c r="J30" s="193">
        <v>0</v>
      </c>
      <c r="K30" s="193">
        <v>0</v>
      </c>
      <c r="L30" s="39">
        <f t="shared" ref="L30:L43" si="7">SUM(H30:K30)</f>
        <v>0</v>
      </c>
      <c r="M30" s="193">
        <v>0</v>
      </c>
      <c r="N30" s="193">
        <v>0</v>
      </c>
      <c r="O30" s="193">
        <v>0</v>
      </c>
      <c r="P30" s="193">
        <v>0</v>
      </c>
      <c r="Q30" s="39">
        <f t="shared" ref="Q30:Q43" si="8">SUM(M30:P30)</f>
        <v>0</v>
      </c>
      <c r="R30" s="193">
        <v>0</v>
      </c>
      <c r="S30" s="193">
        <v>0</v>
      </c>
      <c r="T30" s="193">
        <v>0</v>
      </c>
      <c r="U30" s="193">
        <v>0</v>
      </c>
      <c r="V30" s="39">
        <f t="shared" ref="V30:V43" si="9">SUM(R30:U30)</f>
        <v>0</v>
      </c>
      <c r="W30" s="40"/>
      <c r="X30" s="41">
        <f t="shared" ref="X30:X43" si="10">+G30+L30+Q30+V30</f>
        <v>0</v>
      </c>
      <c r="Y30" s="42"/>
      <c r="Z30" s="43">
        <f t="shared" si="1"/>
        <v>0</v>
      </c>
      <c r="AA30" s="42"/>
      <c r="AB30" s="42"/>
      <c r="AC30" s="42"/>
    </row>
    <row r="31" spans="1:29" x14ac:dyDescent="0.25">
      <c r="A31" s="192"/>
      <c r="C31" s="193">
        <v>0</v>
      </c>
      <c r="D31" s="193">
        <v>0</v>
      </c>
      <c r="E31" s="193">
        <v>0</v>
      </c>
      <c r="F31" s="193">
        <v>0</v>
      </c>
      <c r="G31" s="39">
        <f t="shared" si="6"/>
        <v>0</v>
      </c>
      <c r="H31" s="193">
        <v>0</v>
      </c>
      <c r="I31" s="193">
        <v>0</v>
      </c>
      <c r="J31" s="193">
        <v>0</v>
      </c>
      <c r="K31" s="193">
        <v>0</v>
      </c>
      <c r="L31" s="39">
        <f t="shared" si="7"/>
        <v>0</v>
      </c>
      <c r="M31" s="193">
        <v>0</v>
      </c>
      <c r="N31" s="193">
        <v>0</v>
      </c>
      <c r="O31" s="193">
        <v>0</v>
      </c>
      <c r="P31" s="193">
        <v>0</v>
      </c>
      <c r="Q31" s="39">
        <f t="shared" si="8"/>
        <v>0</v>
      </c>
      <c r="R31" s="193">
        <v>0</v>
      </c>
      <c r="S31" s="193">
        <v>0</v>
      </c>
      <c r="T31" s="193">
        <v>0</v>
      </c>
      <c r="U31" s="193">
        <v>0</v>
      </c>
      <c r="V31" s="39">
        <f t="shared" si="9"/>
        <v>0</v>
      </c>
      <c r="W31" s="40"/>
      <c r="X31" s="41">
        <f t="shared" si="10"/>
        <v>0</v>
      </c>
      <c r="Y31" s="42"/>
      <c r="Z31" s="43">
        <f t="shared" si="1"/>
        <v>0</v>
      </c>
      <c r="AA31" s="42"/>
      <c r="AB31" s="42"/>
      <c r="AC31" s="42"/>
    </row>
    <row r="32" spans="1:29" x14ac:dyDescent="0.25">
      <c r="A32" s="192"/>
      <c r="C32" s="193">
        <v>0</v>
      </c>
      <c r="D32" s="193">
        <v>0</v>
      </c>
      <c r="E32" s="193">
        <v>0</v>
      </c>
      <c r="F32" s="193">
        <v>0</v>
      </c>
      <c r="G32" s="39">
        <f t="shared" si="6"/>
        <v>0</v>
      </c>
      <c r="H32" s="193">
        <v>0</v>
      </c>
      <c r="I32" s="193">
        <v>0</v>
      </c>
      <c r="J32" s="193">
        <v>0</v>
      </c>
      <c r="K32" s="193">
        <v>0</v>
      </c>
      <c r="L32" s="39">
        <f t="shared" si="7"/>
        <v>0</v>
      </c>
      <c r="M32" s="193">
        <v>0</v>
      </c>
      <c r="N32" s="193">
        <v>0</v>
      </c>
      <c r="O32" s="193">
        <v>0</v>
      </c>
      <c r="P32" s="193">
        <v>0</v>
      </c>
      <c r="Q32" s="39">
        <f t="shared" si="8"/>
        <v>0</v>
      </c>
      <c r="R32" s="193">
        <v>0</v>
      </c>
      <c r="S32" s="193">
        <v>0</v>
      </c>
      <c r="T32" s="193">
        <v>0</v>
      </c>
      <c r="U32" s="193">
        <v>0</v>
      </c>
      <c r="V32" s="39">
        <f t="shared" si="9"/>
        <v>0</v>
      </c>
      <c r="W32" s="40"/>
      <c r="X32" s="41">
        <f t="shared" si="10"/>
        <v>0</v>
      </c>
      <c r="Y32" s="42"/>
      <c r="Z32" s="43">
        <f t="shared" si="1"/>
        <v>0</v>
      </c>
      <c r="AA32" s="42"/>
      <c r="AB32" s="42"/>
      <c r="AC32" s="42"/>
    </row>
    <row r="33" spans="1:29" x14ac:dyDescent="0.25">
      <c r="A33" s="194"/>
      <c r="C33" s="193">
        <v>0</v>
      </c>
      <c r="D33" s="193">
        <v>0</v>
      </c>
      <c r="E33" s="193">
        <v>0</v>
      </c>
      <c r="F33" s="193">
        <v>0</v>
      </c>
      <c r="G33" s="39">
        <f t="shared" si="6"/>
        <v>0</v>
      </c>
      <c r="H33" s="193">
        <v>0</v>
      </c>
      <c r="I33" s="193">
        <v>0</v>
      </c>
      <c r="J33" s="193">
        <v>0</v>
      </c>
      <c r="K33" s="193">
        <v>0</v>
      </c>
      <c r="L33" s="39">
        <f t="shared" si="7"/>
        <v>0</v>
      </c>
      <c r="M33" s="193">
        <v>0</v>
      </c>
      <c r="N33" s="193">
        <v>0</v>
      </c>
      <c r="O33" s="193">
        <v>0</v>
      </c>
      <c r="P33" s="193">
        <v>0</v>
      </c>
      <c r="Q33" s="39">
        <f t="shared" si="8"/>
        <v>0</v>
      </c>
      <c r="R33" s="193">
        <v>0</v>
      </c>
      <c r="S33" s="193">
        <v>0</v>
      </c>
      <c r="T33" s="193">
        <v>0</v>
      </c>
      <c r="U33" s="193">
        <v>0</v>
      </c>
      <c r="V33" s="39">
        <f t="shared" si="9"/>
        <v>0</v>
      </c>
      <c r="W33" s="40"/>
      <c r="X33" s="41">
        <f t="shared" si="10"/>
        <v>0</v>
      </c>
      <c r="Y33" s="42"/>
      <c r="Z33" s="43">
        <f t="shared" si="1"/>
        <v>0</v>
      </c>
      <c r="AA33" s="42"/>
      <c r="AB33" s="42"/>
      <c r="AC33" s="42"/>
    </row>
    <row r="34" spans="1:29" x14ac:dyDescent="0.25">
      <c r="A34" s="194"/>
      <c r="C34" s="193">
        <v>0</v>
      </c>
      <c r="D34" s="193">
        <v>0</v>
      </c>
      <c r="E34" s="193">
        <v>0</v>
      </c>
      <c r="F34" s="193">
        <v>0</v>
      </c>
      <c r="G34" s="39">
        <f t="shared" si="6"/>
        <v>0</v>
      </c>
      <c r="H34" s="193">
        <v>0</v>
      </c>
      <c r="I34" s="193">
        <v>0</v>
      </c>
      <c r="J34" s="193">
        <v>0</v>
      </c>
      <c r="K34" s="193">
        <v>0</v>
      </c>
      <c r="L34" s="39">
        <f t="shared" si="7"/>
        <v>0</v>
      </c>
      <c r="M34" s="193">
        <v>0</v>
      </c>
      <c r="N34" s="193">
        <v>0</v>
      </c>
      <c r="O34" s="193">
        <v>0</v>
      </c>
      <c r="P34" s="193">
        <v>0</v>
      </c>
      <c r="Q34" s="39">
        <f t="shared" si="8"/>
        <v>0</v>
      </c>
      <c r="R34" s="193">
        <v>0</v>
      </c>
      <c r="S34" s="193">
        <v>0</v>
      </c>
      <c r="T34" s="193">
        <v>0</v>
      </c>
      <c r="U34" s="193">
        <v>0</v>
      </c>
      <c r="V34" s="39">
        <f t="shared" si="9"/>
        <v>0</v>
      </c>
      <c r="W34" s="40"/>
      <c r="X34" s="41">
        <f t="shared" si="10"/>
        <v>0</v>
      </c>
      <c r="Y34" s="42"/>
      <c r="Z34" s="43">
        <f t="shared" si="1"/>
        <v>0</v>
      </c>
      <c r="AA34" s="42"/>
      <c r="AB34" s="42"/>
      <c r="AC34" s="42"/>
    </row>
    <row r="35" spans="1:29" x14ac:dyDescent="0.25">
      <c r="A35" s="194"/>
      <c r="C35" s="193">
        <v>0</v>
      </c>
      <c r="D35" s="193">
        <v>0</v>
      </c>
      <c r="E35" s="193">
        <v>0</v>
      </c>
      <c r="F35" s="193">
        <v>0</v>
      </c>
      <c r="G35" s="39">
        <f t="shared" si="6"/>
        <v>0</v>
      </c>
      <c r="H35" s="193">
        <v>0</v>
      </c>
      <c r="I35" s="193">
        <v>0</v>
      </c>
      <c r="J35" s="193">
        <v>0</v>
      </c>
      <c r="K35" s="193">
        <v>0</v>
      </c>
      <c r="L35" s="39">
        <f t="shared" si="7"/>
        <v>0</v>
      </c>
      <c r="M35" s="193">
        <v>0</v>
      </c>
      <c r="N35" s="193">
        <v>0</v>
      </c>
      <c r="O35" s="193">
        <v>0</v>
      </c>
      <c r="P35" s="193">
        <v>0</v>
      </c>
      <c r="Q35" s="39">
        <f t="shared" si="8"/>
        <v>0</v>
      </c>
      <c r="R35" s="193">
        <v>0</v>
      </c>
      <c r="S35" s="193">
        <v>0</v>
      </c>
      <c r="T35" s="193">
        <v>0</v>
      </c>
      <c r="U35" s="193">
        <v>0</v>
      </c>
      <c r="V35" s="39">
        <f t="shared" si="9"/>
        <v>0</v>
      </c>
      <c r="W35" s="40"/>
      <c r="X35" s="41">
        <f t="shared" si="10"/>
        <v>0</v>
      </c>
      <c r="Y35" s="42"/>
      <c r="Z35" s="43">
        <f t="shared" si="1"/>
        <v>0</v>
      </c>
      <c r="AA35" s="42"/>
      <c r="AB35" s="42"/>
      <c r="AC35" s="42"/>
    </row>
    <row r="36" spans="1:29" x14ac:dyDescent="0.25">
      <c r="A36" s="194"/>
      <c r="C36" s="193">
        <v>0</v>
      </c>
      <c r="D36" s="193">
        <v>0</v>
      </c>
      <c r="E36" s="193">
        <v>0</v>
      </c>
      <c r="F36" s="193">
        <v>0</v>
      </c>
      <c r="G36" s="39">
        <f t="shared" si="6"/>
        <v>0</v>
      </c>
      <c r="H36" s="193">
        <v>0</v>
      </c>
      <c r="I36" s="193">
        <v>0</v>
      </c>
      <c r="J36" s="193">
        <v>0</v>
      </c>
      <c r="K36" s="193">
        <v>0</v>
      </c>
      <c r="L36" s="39">
        <f t="shared" si="7"/>
        <v>0</v>
      </c>
      <c r="M36" s="193">
        <v>0</v>
      </c>
      <c r="N36" s="193">
        <v>0</v>
      </c>
      <c r="O36" s="193">
        <v>0</v>
      </c>
      <c r="P36" s="193">
        <v>0</v>
      </c>
      <c r="Q36" s="39">
        <f t="shared" si="8"/>
        <v>0</v>
      </c>
      <c r="R36" s="193">
        <v>0</v>
      </c>
      <c r="S36" s="193">
        <v>0</v>
      </c>
      <c r="T36" s="193">
        <v>0</v>
      </c>
      <c r="U36" s="193">
        <v>0</v>
      </c>
      <c r="V36" s="39">
        <f t="shared" si="9"/>
        <v>0</v>
      </c>
      <c r="W36" s="40"/>
      <c r="X36" s="41">
        <f t="shared" si="10"/>
        <v>0</v>
      </c>
      <c r="Y36" s="42"/>
      <c r="Z36" s="43">
        <f t="shared" si="1"/>
        <v>0</v>
      </c>
      <c r="AA36" s="42"/>
      <c r="AB36" s="42"/>
      <c r="AC36" s="42"/>
    </row>
    <row r="37" spans="1:29" x14ac:dyDescent="0.25">
      <c r="A37" s="194"/>
      <c r="C37" s="193">
        <v>0</v>
      </c>
      <c r="D37" s="193">
        <v>0</v>
      </c>
      <c r="E37" s="193">
        <v>0</v>
      </c>
      <c r="F37" s="193">
        <v>0</v>
      </c>
      <c r="G37" s="39">
        <f t="shared" si="6"/>
        <v>0</v>
      </c>
      <c r="H37" s="193">
        <v>0</v>
      </c>
      <c r="I37" s="193">
        <v>0</v>
      </c>
      <c r="J37" s="193">
        <v>0</v>
      </c>
      <c r="K37" s="193">
        <v>0</v>
      </c>
      <c r="L37" s="39">
        <f t="shared" si="7"/>
        <v>0</v>
      </c>
      <c r="M37" s="193">
        <v>0</v>
      </c>
      <c r="N37" s="193">
        <v>0</v>
      </c>
      <c r="O37" s="193">
        <v>0</v>
      </c>
      <c r="P37" s="193">
        <v>0</v>
      </c>
      <c r="Q37" s="39">
        <f t="shared" si="8"/>
        <v>0</v>
      </c>
      <c r="R37" s="193">
        <v>0</v>
      </c>
      <c r="S37" s="193">
        <v>0</v>
      </c>
      <c r="T37" s="193">
        <v>0</v>
      </c>
      <c r="U37" s="193">
        <v>0</v>
      </c>
      <c r="V37" s="39">
        <f t="shared" si="9"/>
        <v>0</v>
      </c>
      <c r="W37" s="40"/>
      <c r="X37" s="41">
        <f t="shared" si="10"/>
        <v>0</v>
      </c>
      <c r="Y37" s="42"/>
      <c r="Z37" s="43">
        <f t="shared" si="1"/>
        <v>0</v>
      </c>
      <c r="AA37" s="42"/>
      <c r="AB37" s="42"/>
      <c r="AC37" s="42"/>
    </row>
    <row r="38" spans="1:29" x14ac:dyDescent="0.25">
      <c r="A38" s="194"/>
      <c r="C38" s="193">
        <v>0</v>
      </c>
      <c r="D38" s="193">
        <v>0</v>
      </c>
      <c r="E38" s="193">
        <v>0</v>
      </c>
      <c r="F38" s="193">
        <v>0</v>
      </c>
      <c r="G38" s="39">
        <f t="shared" si="6"/>
        <v>0</v>
      </c>
      <c r="H38" s="193">
        <v>0</v>
      </c>
      <c r="I38" s="193">
        <v>0</v>
      </c>
      <c r="J38" s="193">
        <v>0</v>
      </c>
      <c r="K38" s="193">
        <v>0</v>
      </c>
      <c r="L38" s="39">
        <f t="shared" si="7"/>
        <v>0</v>
      </c>
      <c r="M38" s="193">
        <v>0</v>
      </c>
      <c r="N38" s="193">
        <v>0</v>
      </c>
      <c r="O38" s="193">
        <v>0</v>
      </c>
      <c r="P38" s="193">
        <v>0</v>
      </c>
      <c r="Q38" s="39">
        <f t="shared" si="8"/>
        <v>0</v>
      </c>
      <c r="R38" s="193">
        <v>0</v>
      </c>
      <c r="S38" s="193">
        <v>0</v>
      </c>
      <c r="T38" s="193">
        <v>0</v>
      </c>
      <c r="U38" s="193">
        <v>0</v>
      </c>
      <c r="V38" s="39">
        <f t="shared" si="9"/>
        <v>0</v>
      </c>
      <c r="W38" s="40"/>
      <c r="X38" s="41">
        <f t="shared" si="10"/>
        <v>0</v>
      </c>
      <c r="Y38" s="42"/>
      <c r="Z38" s="43">
        <f t="shared" si="1"/>
        <v>0</v>
      </c>
      <c r="AA38" s="42"/>
      <c r="AB38" s="42"/>
      <c r="AC38" s="42"/>
    </row>
    <row r="39" spans="1:29" x14ac:dyDescent="0.25">
      <c r="A39" s="194"/>
      <c r="C39" s="193">
        <v>0</v>
      </c>
      <c r="D39" s="193">
        <v>0</v>
      </c>
      <c r="E39" s="193">
        <v>0</v>
      </c>
      <c r="F39" s="193">
        <v>0</v>
      </c>
      <c r="G39" s="39">
        <f t="shared" si="6"/>
        <v>0</v>
      </c>
      <c r="H39" s="193">
        <v>0</v>
      </c>
      <c r="I39" s="193">
        <v>0</v>
      </c>
      <c r="J39" s="193">
        <v>0</v>
      </c>
      <c r="K39" s="193">
        <v>0</v>
      </c>
      <c r="L39" s="39">
        <f t="shared" si="7"/>
        <v>0</v>
      </c>
      <c r="M39" s="193">
        <v>0</v>
      </c>
      <c r="N39" s="193">
        <v>0</v>
      </c>
      <c r="O39" s="193">
        <v>0</v>
      </c>
      <c r="P39" s="193">
        <v>0</v>
      </c>
      <c r="Q39" s="39">
        <f t="shared" si="8"/>
        <v>0</v>
      </c>
      <c r="R39" s="193">
        <v>0</v>
      </c>
      <c r="S39" s="193">
        <v>0</v>
      </c>
      <c r="T39" s="193">
        <v>0</v>
      </c>
      <c r="U39" s="193">
        <v>0</v>
      </c>
      <c r="V39" s="39">
        <f t="shared" si="9"/>
        <v>0</v>
      </c>
      <c r="W39" s="40"/>
      <c r="X39" s="41">
        <f t="shared" si="10"/>
        <v>0</v>
      </c>
      <c r="Y39" s="42"/>
      <c r="Z39" s="43">
        <f t="shared" si="1"/>
        <v>0</v>
      </c>
      <c r="AA39" s="42"/>
      <c r="AB39" s="42"/>
      <c r="AC39" s="42"/>
    </row>
    <row r="40" spans="1:29" x14ac:dyDescent="0.25">
      <c r="A40" s="194"/>
      <c r="C40" s="193">
        <v>0</v>
      </c>
      <c r="D40" s="193">
        <v>0</v>
      </c>
      <c r="E40" s="193">
        <v>0</v>
      </c>
      <c r="F40" s="193">
        <v>0</v>
      </c>
      <c r="G40" s="39">
        <f t="shared" si="6"/>
        <v>0</v>
      </c>
      <c r="H40" s="193">
        <v>0</v>
      </c>
      <c r="I40" s="193">
        <v>0</v>
      </c>
      <c r="J40" s="193">
        <v>0</v>
      </c>
      <c r="K40" s="193">
        <v>0</v>
      </c>
      <c r="L40" s="39">
        <f t="shared" si="7"/>
        <v>0</v>
      </c>
      <c r="M40" s="193">
        <v>0</v>
      </c>
      <c r="N40" s="193">
        <v>0</v>
      </c>
      <c r="O40" s="193">
        <v>0</v>
      </c>
      <c r="P40" s="193">
        <v>0</v>
      </c>
      <c r="Q40" s="39">
        <f t="shared" si="8"/>
        <v>0</v>
      </c>
      <c r="R40" s="193">
        <v>0</v>
      </c>
      <c r="S40" s="193">
        <v>0</v>
      </c>
      <c r="T40" s="193">
        <v>0</v>
      </c>
      <c r="U40" s="193">
        <v>0</v>
      </c>
      <c r="V40" s="39">
        <f t="shared" si="9"/>
        <v>0</v>
      </c>
      <c r="W40" s="40"/>
      <c r="X40" s="41">
        <f t="shared" si="10"/>
        <v>0</v>
      </c>
      <c r="Y40" s="42"/>
      <c r="Z40" s="43">
        <f t="shared" si="1"/>
        <v>0</v>
      </c>
      <c r="AA40" s="42"/>
      <c r="AB40" s="42"/>
      <c r="AC40" s="42"/>
    </row>
    <row r="41" spans="1:29" x14ac:dyDescent="0.25">
      <c r="A41" s="194"/>
      <c r="C41" s="193">
        <v>0</v>
      </c>
      <c r="D41" s="193">
        <v>0</v>
      </c>
      <c r="E41" s="193">
        <v>0</v>
      </c>
      <c r="F41" s="193">
        <v>0</v>
      </c>
      <c r="G41" s="39">
        <f t="shared" si="6"/>
        <v>0</v>
      </c>
      <c r="H41" s="193">
        <v>0</v>
      </c>
      <c r="I41" s="193">
        <v>0</v>
      </c>
      <c r="J41" s="193">
        <v>0</v>
      </c>
      <c r="K41" s="193">
        <v>0</v>
      </c>
      <c r="L41" s="39">
        <f t="shared" si="7"/>
        <v>0</v>
      </c>
      <c r="M41" s="193">
        <v>0</v>
      </c>
      <c r="N41" s="193">
        <v>0</v>
      </c>
      <c r="O41" s="193">
        <v>0</v>
      </c>
      <c r="P41" s="193">
        <v>0</v>
      </c>
      <c r="Q41" s="39">
        <f t="shared" si="8"/>
        <v>0</v>
      </c>
      <c r="R41" s="193">
        <v>0</v>
      </c>
      <c r="S41" s="193">
        <v>0</v>
      </c>
      <c r="T41" s="193">
        <v>0</v>
      </c>
      <c r="U41" s="193">
        <v>0</v>
      </c>
      <c r="V41" s="39">
        <f t="shared" si="9"/>
        <v>0</v>
      </c>
      <c r="W41" s="40"/>
      <c r="X41" s="41">
        <f t="shared" si="10"/>
        <v>0</v>
      </c>
      <c r="Y41" s="42"/>
      <c r="Z41" s="43">
        <f t="shared" si="1"/>
        <v>0</v>
      </c>
      <c r="AA41" s="42"/>
      <c r="AB41" s="42"/>
      <c r="AC41" s="42"/>
    </row>
    <row r="42" spans="1:29" x14ac:dyDescent="0.25">
      <c r="A42" s="194"/>
      <c r="C42" s="193">
        <v>0</v>
      </c>
      <c r="D42" s="193">
        <v>0</v>
      </c>
      <c r="E42" s="193">
        <v>0</v>
      </c>
      <c r="F42" s="193">
        <v>0</v>
      </c>
      <c r="G42" s="39">
        <f t="shared" si="6"/>
        <v>0</v>
      </c>
      <c r="H42" s="193">
        <v>0</v>
      </c>
      <c r="I42" s="193">
        <v>0</v>
      </c>
      <c r="J42" s="193">
        <v>0</v>
      </c>
      <c r="K42" s="193">
        <v>0</v>
      </c>
      <c r="L42" s="39">
        <f t="shared" si="7"/>
        <v>0</v>
      </c>
      <c r="M42" s="193">
        <v>0</v>
      </c>
      <c r="N42" s="193">
        <v>0</v>
      </c>
      <c r="O42" s="193">
        <v>0</v>
      </c>
      <c r="P42" s="193">
        <v>0</v>
      </c>
      <c r="Q42" s="39">
        <f t="shared" si="8"/>
        <v>0</v>
      </c>
      <c r="R42" s="193">
        <v>0</v>
      </c>
      <c r="S42" s="193">
        <v>0</v>
      </c>
      <c r="T42" s="193">
        <v>0</v>
      </c>
      <c r="U42" s="193">
        <v>0</v>
      </c>
      <c r="V42" s="39">
        <f t="shared" si="9"/>
        <v>0</v>
      </c>
      <c r="W42" s="40"/>
      <c r="X42" s="41">
        <f t="shared" si="10"/>
        <v>0</v>
      </c>
      <c r="Y42" s="42"/>
      <c r="Z42" s="43">
        <f t="shared" si="1"/>
        <v>0</v>
      </c>
      <c r="AA42" s="42"/>
      <c r="AB42" s="42"/>
      <c r="AC42" s="42"/>
    </row>
    <row r="43" spans="1:29" x14ac:dyDescent="0.25">
      <c r="A43" s="194"/>
      <c r="C43" s="193">
        <v>0</v>
      </c>
      <c r="D43" s="193">
        <v>0</v>
      </c>
      <c r="E43" s="193">
        <v>0</v>
      </c>
      <c r="F43" s="193">
        <v>0</v>
      </c>
      <c r="G43" s="39">
        <f t="shared" si="6"/>
        <v>0</v>
      </c>
      <c r="H43" s="193">
        <v>0</v>
      </c>
      <c r="I43" s="193">
        <v>0</v>
      </c>
      <c r="J43" s="193">
        <v>0</v>
      </c>
      <c r="K43" s="193">
        <v>0</v>
      </c>
      <c r="L43" s="39">
        <f t="shared" si="7"/>
        <v>0</v>
      </c>
      <c r="M43" s="193">
        <v>0</v>
      </c>
      <c r="N43" s="193">
        <v>0</v>
      </c>
      <c r="O43" s="193">
        <v>0</v>
      </c>
      <c r="P43" s="193">
        <v>0</v>
      </c>
      <c r="Q43" s="39">
        <f t="shared" si="8"/>
        <v>0</v>
      </c>
      <c r="R43" s="193">
        <v>0</v>
      </c>
      <c r="S43" s="193">
        <v>0</v>
      </c>
      <c r="T43" s="193">
        <v>0</v>
      </c>
      <c r="U43" s="193">
        <v>0</v>
      </c>
      <c r="V43" s="39">
        <f t="shared" si="9"/>
        <v>0</v>
      </c>
      <c r="W43" s="40"/>
      <c r="X43" s="41">
        <f t="shared" si="10"/>
        <v>0</v>
      </c>
      <c r="Y43" s="42"/>
      <c r="Z43" s="43">
        <f t="shared" si="1"/>
        <v>0</v>
      </c>
      <c r="AA43" s="42"/>
      <c r="AB43" s="42"/>
      <c r="AC43" s="42"/>
    </row>
    <row r="44" spans="1:29" ht="5.25" customHeight="1" thickBot="1" x14ac:dyDescent="0.3">
      <c r="C44" s="38"/>
      <c r="D44" s="38"/>
      <c r="E44" s="38"/>
      <c r="F44" s="38"/>
      <c r="G44" s="39"/>
      <c r="H44" s="38"/>
      <c r="I44" s="38"/>
      <c r="J44" s="38"/>
      <c r="K44" s="38"/>
      <c r="L44" s="39"/>
      <c r="M44" s="38"/>
      <c r="N44" s="38"/>
      <c r="O44" s="38"/>
      <c r="P44" s="38"/>
      <c r="Q44" s="39"/>
      <c r="R44" s="38"/>
      <c r="S44" s="38"/>
      <c r="T44" s="38"/>
      <c r="U44" s="38"/>
      <c r="V44" s="39"/>
      <c r="W44" s="40"/>
      <c r="X44" s="41"/>
      <c r="Y44" s="42"/>
      <c r="Z44" s="44"/>
      <c r="AA44" s="42"/>
      <c r="AB44" s="42"/>
      <c r="AC44" s="42"/>
    </row>
    <row r="45" spans="1:29" ht="15.75" thickBot="1" x14ac:dyDescent="0.3">
      <c r="A45" s="45" t="s">
        <v>22</v>
      </c>
      <c r="B45" s="46"/>
      <c r="C45" s="47">
        <f t="shared" ref="C45:V45" si="11">SUM(C30:C43)</f>
        <v>0</v>
      </c>
      <c r="D45" s="47">
        <f t="shared" si="11"/>
        <v>0</v>
      </c>
      <c r="E45" s="47">
        <f t="shared" si="11"/>
        <v>0</v>
      </c>
      <c r="F45" s="47">
        <f t="shared" si="11"/>
        <v>0</v>
      </c>
      <c r="G45" s="48">
        <f t="shared" si="11"/>
        <v>0</v>
      </c>
      <c r="H45" s="47">
        <f t="shared" si="11"/>
        <v>0</v>
      </c>
      <c r="I45" s="47">
        <f t="shared" si="11"/>
        <v>0</v>
      </c>
      <c r="J45" s="47">
        <f t="shared" si="11"/>
        <v>0</v>
      </c>
      <c r="K45" s="47">
        <f t="shared" si="11"/>
        <v>0</v>
      </c>
      <c r="L45" s="48">
        <f t="shared" si="11"/>
        <v>0</v>
      </c>
      <c r="M45" s="47">
        <f t="shared" si="11"/>
        <v>0</v>
      </c>
      <c r="N45" s="47">
        <f t="shared" si="11"/>
        <v>0</v>
      </c>
      <c r="O45" s="47">
        <f t="shared" si="11"/>
        <v>0</v>
      </c>
      <c r="P45" s="47">
        <f t="shared" si="11"/>
        <v>0</v>
      </c>
      <c r="Q45" s="48">
        <f t="shared" si="11"/>
        <v>0</v>
      </c>
      <c r="R45" s="47">
        <f t="shared" si="11"/>
        <v>0</v>
      </c>
      <c r="S45" s="47">
        <f t="shared" si="11"/>
        <v>0</v>
      </c>
      <c r="T45" s="47">
        <f t="shared" si="11"/>
        <v>0</v>
      </c>
      <c r="U45" s="47">
        <f t="shared" si="11"/>
        <v>0</v>
      </c>
      <c r="V45" s="48">
        <f t="shared" si="11"/>
        <v>0</v>
      </c>
      <c r="W45" s="40"/>
      <c r="X45" s="50">
        <f>SUM(X30:X43)</f>
        <v>0</v>
      </c>
      <c r="Y45" s="42"/>
      <c r="Z45" s="43">
        <f t="shared" si="1"/>
        <v>0</v>
      </c>
      <c r="AA45" s="42"/>
      <c r="AB45" s="42"/>
      <c r="AC45" s="42"/>
    </row>
    <row r="46" spans="1:29" s="56" customFormat="1" ht="15.75" thickBot="1" x14ac:dyDescent="0.3">
      <c r="A46" s="51"/>
      <c r="B46" s="51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3"/>
      <c r="Y46" s="55"/>
      <c r="Z46" s="52"/>
      <c r="AA46" s="55"/>
      <c r="AB46" s="55"/>
      <c r="AC46" s="55"/>
    </row>
    <row r="47" spans="1:29" ht="15.75" thickBot="1" x14ac:dyDescent="0.3">
      <c r="A47" s="57" t="s">
        <v>23</v>
      </c>
      <c r="C47" s="47">
        <f t="shared" ref="C47:V47" si="12">+C28+C45</f>
        <v>0</v>
      </c>
      <c r="D47" s="47">
        <f t="shared" si="12"/>
        <v>0</v>
      </c>
      <c r="E47" s="47">
        <f t="shared" si="12"/>
        <v>0</v>
      </c>
      <c r="F47" s="47">
        <f t="shared" si="12"/>
        <v>0</v>
      </c>
      <c r="G47" s="48">
        <f t="shared" si="12"/>
        <v>0</v>
      </c>
      <c r="H47" s="47">
        <f t="shared" si="12"/>
        <v>0</v>
      </c>
      <c r="I47" s="47">
        <f t="shared" si="12"/>
        <v>0</v>
      </c>
      <c r="J47" s="47">
        <f t="shared" si="12"/>
        <v>0</v>
      </c>
      <c r="K47" s="47">
        <f t="shared" si="12"/>
        <v>0</v>
      </c>
      <c r="L47" s="48">
        <f t="shared" si="12"/>
        <v>0</v>
      </c>
      <c r="M47" s="47">
        <f t="shared" si="12"/>
        <v>0</v>
      </c>
      <c r="N47" s="47">
        <f t="shared" si="12"/>
        <v>0</v>
      </c>
      <c r="O47" s="47">
        <f t="shared" si="12"/>
        <v>0</v>
      </c>
      <c r="P47" s="47">
        <f t="shared" si="12"/>
        <v>0</v>
      </c>
      <c r="Q47" s="48">
        <f t="shared" si="12"/>
        <v>0</v>
      </c>
      <c r="R47" s="47">
        <f t="shared" si="12"/>
        <v>0</v>
      </c>
      <c r="S47" s="47">
        <f t="shared" si="12"/>
        <v>0</v>
      </c>
      <c r="T47" s="47">
        <f t="shared" si="12"/>
        <v>0</v>
      </c>
      <c r="U47" s="47">
        <f t="shared" si="12"/>
        <v>0</v>
      </c>
      <c r="V47" s="48">
        <f t="shared" si="12"/>
        <v>0</v>
      </c>
      <c r="W47" s="40"/>
      <c r="X47" s="50">
        <f>+X28+X45</f>
        <v>0</v>
      </c>
      <c r="Y47" s="42"/>
      <c r="Z47" s="43">
        <f t="shared" si="1"/>
        <v>0</v>
      </c>
      <c r="AA47" s="42"/>
      <c r="AB47" s="42"/>
      <c r="AC47" s="42"/>
    </row>
    <row r="48" spans="1:29" outlineLevel="1" x14ac:dyDescent="0.25">
      <c r="A48" s="58" t="s">
        <v>20</v>
      </c>
      <c r="C48" s="43">
        <f t="shared" ref="C48:V48" si="13">C47-C28-C45</f>
        <v>0</v>
      </c>
      <c r="D48" s="43">
        <f t="shared" si="13"/>
        <v>0</v>
      </c>
      <c r="E48" s="43">
        <f t="shared" si="13"/>
        <v>0</v>
      </c>
      <c r="F48" s="43">
        <f t="shared" si="13"/>
        <v>0</v>
      </c>
      <c r="G48" s="43">
        <f t="shared" si="13"/>
        <v>0</v>
      </c>
      <c r="H48" s="43">
        <f t="shared" si="13"/>
        <v>0</v>
      </c>
      <c r="I48" s="43">
        <f t="shared" si="13"/>
        <v>0</v>
      </c>
      <c r="J48" s="43">
        <f t="shared" si="13"/>
        <v>0</v>
      </c>
      <c r="K48" s="43">
        <f t="shared" si="13"/>
        <v>0</v>
      </c>
      <c r="L48" s="43">
        <f t="shared" si="13"/>
        <v>0</v>
      </c>
      <c r="M48" s="43">
        <f t="shared" si="13"/>
        <v>0</v>
      </c>
      <c r="N48" s="43">
        <f t="shared" si="13"/>
        <v>0</v>
      </c>
      <c r="O48" s="43">
        <f t="shared" si="13"/>
        <v>0</v>
      </c>
      <c r="P48" s="43">
        <f t="shared" si="13"/>
        <v>0</v>
      </c>
      <c r="Q48" s="43">
        <f t="shared" si="13"/>
        <v>0</v>
      </c>
      <c r="R48" s="43">
        <f t="shared" si="13"/>
        <v>0</v>
      </c>
      <c r="S48" s="43">
        <f t="shared" si="13"/>
        <v>0</v>
      </c>
      <c r="T48" s="43">
        <f t="shared" si="13"/>
        <v>0</v>
      </c>
      <c r="U48" s="43">
        <f t="shared" si="13"/>
        <v>0</v>
      </c>
      <c r="V48" s="43">
        <f t="shared" si="13"/>
        <v>0</v>
      </c>
      <c r="W48" s="42"/>
      <c r="X48" s="43">
        <f>X47-X28-X45</f>
        <v>0</v>
      </c>
      <c r="Y48" s="42"/>
      <c r="Z48" s="59"/>
      <c r="AA48" s="42"/>
      <c r="AB48" s="42"/>
      <c r="AC48" s="42"/>
    </row>
    <row r="49" spans="1:29" x14ac:dyDescent="0.25">
      <c r="C49" s="60"/>
      <c r="D49" s="60"/>
      <c r="E49" s="60"/>
      <c r="F49" s="60"/>
      <c r="G49" s="42"/>
      <c r="H49" s="60"/>
      <c r="I49" s="60"/>
      <c r="J49" s="60"/>
      <c r="K49" s="60"/>
      <c r="L49" s="42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0"/>
      <c r="Y49" s="60"/>
      <c r="Z49" s="45"/>
      <c r="AA49" s="60"/>
      <c r="AB49" s="60"/>
      <c r="AC49" s="60"/>
    </row>
    <row r="50" spans="1:29" x14ac:dyDescent="0.25">
      <c r="C50" s="26" t="str">
        <f>C19</f>
        <v>Apr-Jun</v>
      </c>
      <c r="D50" s="26" t="str">
        <f>D19</f>
        <v>Jul-Sep</v>
      </c>
      <c r="E50" s="26" t="str">
        <f>E19</f>
        <v>Oct-Dec</v>
      </c>
      <c r="F50" s="26" t="str">
        <f>F19</f>
        <v>Jan-Mar</v>
      </c>
      <c r="G50" s="27" t="s">
        <v>8</v>
      </c>
      <c r="H50" s="26" t="str">
        <f>H19</f>
        <v>Apr-Jun</v>
      </c>
      <c r="I50" s="26" t="str">
        <f>I19</f>
        <v>Jul-Sep</v>
      </c>
      <c r="J50" s="26" t="str">
        <f>J19</f>
        <v>Oct-Dec</v>
      </c>
      <c r="K50" s="26" t="str">
        <f>K19</f>
        <v>Jan-Mar</v>
      </c>
      <c r="L50" s="27" t="s">
        <v>8</v>
      </c>
      <c r="M50" s="26" t="str">
        <f>M19</f>
        <v>Apr-Jun</v>
      </c>
      <c r="N50" s="26" t="str">
        <f>N19</f>
        <v>Jul-Sep</v>
      </c>
      <c r="O50" s="26" t="str">
        <f>O19</f>
        <v>Oct-Dec</v>
      </c>
      <c r="P50" s="26" t="str">
        <f>P19</f>
        <v>Jan-Mar</v>
      </c>
      <c r="Q50" s="27" t="s">
        <v>8</v>
      </c>
      <c r="R50" s="26" t="str">
        <f>R19</f>
        <v>Apr-Jun</v>
      </c>
      <c r="S50" s="26" t="str">
        <f>S19</f>
        <v>Jul-Sep</v>
      </c>
      <c r="T50" s="26" t="str">
        <f>T19</f>
        <v>Oct-Dec</v>
      </c>
      <c r="U50" s="26" t="str">
        <f>U19</f>
        <v>Jan-Mar</v>
      </c>
      <c r="V50" s="27" t="s">
        <v>8</v>
      </c>
      <c r="W50" s="26"/>
      <c r="X50" s="28" t="s">
        <v>9</v>
      </c>
      <c r="Y50" s="60"/>
      <c r="Z50" s="45"/>
      <c r="AA50" s="60"/>
      <c r="AB50" s="60"/>
      <c r="AC50" s="60"/>
    </row>
    <row r="51" spans="1:29" x14ac:dyDescent="0.25">
      <c r="C51" s="29" t="s">
        <v>10</v>
      </c>
      <c r="D51" s="29" t="s">
        <v>11</v>
      </c>
      <c r="E51" s="29" t="s">
        <v>12</v>
      </c>
      <c r="F51" s="29" t="s">
        <v>13</v>
      </c>
      <c r="G51" s="30" t="str">
        <f>G20</f>
        <v>2016/17</v>
      </c>
      <c r="H51" s="29" t="s">
        <v>10</v>
      </c>
      <c r="I51" s="29" t="s">
        <v>11</v>
      </c>
      <c r="J51" s="29" t="s">
        <v>12</v>
      </c>
      <c r="K51" s="29" t="s">
        <v>13</v>
      </c>
      <c r="L51" s="30" t="str">
        <f>L20</f>
        <v>2017/18</v>
      </c>
      <c r="M51" s="29" t="s">
        <v>10</v>
      </c>
      <c r="N51" s="29" t="s">
        <v>11</v>
      </c>
      <c r="O51" s="29" t="s">
        <v>12</v>
      </c>
      <c r="P51" s="29" t="s">
        <v>13</v>
      </c>
      <c r="Q51" s="30" t="str">
        <f>Q20</f>
        <v>2018/19</v>
      </c>
      <c r="R51" s="29" t="s">
        <v>10</v>
      </c>
      <c r="S51" s="29" t="s">
        <v>11</v>
      </c>
      <c r="T51" s="29" t="s">
        <v>12</v>
      </c>
      <c r="U51" s="29" t="s">
        <v>13</v>
      </c>
      <c r="V51" s="30" t="str">
        <f>V20</f>
        <v>2019/20</v>
      </c>
      <c r="W51" s="31"/>
      <c r="X51" s="32" t="s">
        <v>8</v>
      </c>
      <c r="Y51" s="60"/>
      <c r="Z51" s="45"/>
      <c r="AA51" s="60"/>
      <c r="AB51" s="60"/>
      <c r="AC51" s="60"/>
    </row>
    <row r="52" spans="1:29" x14ac:dyDescent="0.25">
      <c r="A52" s="45"/>
      <c r="B52" s="45"/>
      <c r="C52" s="34" t="s">
        <v>19</v>
      </c>
      <c r="D52" s="34" t="s">
        <v>19</v>
      </c>
      <c r="E52" s="34" t="s">
        <v>19</v>
      </c>
      <c r="F52" s="34" t="s">
        <v>19</v>
      </c>
      <c r="G52" s="35" t="s">
        <v>19</v>
      </c>
      <c r="H52" s="34" t="s">
        <v>19</v>
      </c>
      <c r="I52" s="34" t="s">
        <v>19</v>
      </c>
      <c r="J52" s="34" t="s">
        <v>19</v>
      </c>
      <c r="K52" s="34" t="s">
        <v>19</v>
      </c>
      <c r="L52" s="35" t="s">
        <v>19</v>
      </c>
      <c r="M52" s="34" t="s">
        <v>19</v>
      </c>
      <c r="N52" s="34" t="s">
        <v>19</v>
      </c>
      <c r="O52" s="34" t="s">
        <v>19</v>
      </c>
      <c r="P52" s="34" t="s">
        <v>19</v>
      </c>
      <c r="Q52" s="35" t="s">
        <v>19</v>
      </c>
      <c r="R52" s="34" t="s">
        <v>19</v>
      </c>
      <c r="S52" s="34" t="s">
        <v>19</v>
      </c>
      <c r="T52" s="34" t="s">
        <v>19</v>
      </c>
      <c r="U52" s="34" t="s">
        <v>19</v>
      </c>
      <c r="V52" s="35" t="s">
        <v>19</v>
      </c>
      <c r="W52" s="34"/>
      <c r="X52" s="36" t="s">
        <v>19</v>
      </c>
      <c r="Y52" s="60"/>
      <c r="Z52" s="45"/>
      <c r="AA52" s="60"/>
      <c r="AB52" s="60"/>
      <c r="AC52" s="60"/>
    </row>
    <row r="53" spans="1:29" ht="5.25" customHeight="1" x14ac:dyDescent="0.25">
      <c r="A53" s="45"/>
      <c r="B53" s="45"/>
      <c r="C53" s="34"/>
      <c r="D53" s="34"/>
      <c r="E53" s="34"/>
      <c r="F53" s="34"/>
      <c r="G53" s="35"/>
      <c r="H53" s="34"/>
      <c r="I53" s="34"/>
      <c r="J53" s="34"/>
      <c r="K53" s="34"/>
      <c r="L53" s="35"/>
      <c r="M53" s="34"/>
      <c r="N53" s="34"/>
      <c r="O53" s="34"/>
      <c r="P53" s="34"/>
      <c r="Q53" s="35"/>
      <c r="R53" s="34"/>
      <c r="S53" s="34"/>
      <c r="T53" s="34"/>
      <c r="U53" s="34"/>
      <c r="V53" s="35"/>
      <c r="W53" s="34"/>
      <c r="X53" s="36"/>
      <c r="Y53" s="60"/>
      <c r="Z53" s="45"/>
      <c r="AA53" s="60"/>
      <c r="AB53" s="60"/>
      <c r="AC53" s="60"/>
    </row>
    <row r="54" spans="1:29" x14ac:dyDescent="0.25">
      <c r="A54" s="1" t="s">
        <v>21</v>
      </c>
      <c r="C54" s="42">
        <f t="shared" ref="C54:V54" si="14">+C28</f>
        <v>0</v>
      </c>
      <c r="D54" s="42">
        <f t="shared" si="14"/>
        <v>0</v>
      </c>
      <c r="E54" s="42">
        <f t="shared" si="14"/>
        <v>0</v>
      </c>
      <c r="F54" s="42">
        <f t="shared" si="14"/>
        <v>0</v>
      </c>
      <c r="G54" s="62">
        <f t="shared" si="14"/>
        <v>0</v>
      </c>
      <c r="H54" s="42">
        <f t="shared" si="14"/>
        <v>0</v>
      </c>
      <c r="I54" s="42">
        <f t="shared" si="14"/>
        <v>0</v>
      </c>
      <c r="J54" s="42">
        <f t="shared" si="14"/>
        <v>0</v>
      </c>
      <c r="K54" s="42">
        <f t="shared" si="14"/>
        <v>0</v>
      </c>
      <c r="L54" s="62">
        <f t="shared" si="14"/>
        <v>0</v>
      </c>
      <c r="M54" s="42">
        <f t="shared" si="14"/>
        <v>0</v>
      </c>
      <c r="N54" s="42">
        <f t="shared" si="14"/>
        <v>0</v>
      </c>
      <c r="O54" s="42">
        <f t="shared" si="14"/>
        <v>0</v>
      </c>
      <c r="P54" s="42">
        <f t="shared" si="14"/>
        <v>0</v>
      </c>
      <c r="Q54" s="62">
        <f t="shared" si="14"/>
        <v>0</v>
      </c>
      <c r="R54" s="42">
        <f t="shared" si="14"/>
        <v>0</v>
      </c>
      <c r="S54" s="42">
        <f t="shared" si="14"/>
        <v>0</v>
      </c>
      <c r="T54" s="42">
        <f t="shared" si="14"/>
        <v>0</v>
      </c>
      <c r="U54" s="42">
        <f t="shared" si="14"/>
        <v>0</v>
      </c>
      <c r="V54" s="62">
        <f t="shared" si="14"/>
        <v>0</v>
      </c>
      <c r="W54" s="63"/>
      <c r="X54" s="41">
        <f t="shared" ref="X54:X55" si="15">+G54+L54+Q54+V54</f>
        <v>0</v>
      </c>
      <c r="Y54" s="42"/>
      <c r="Z54" s="43">
        <f>X54-V54-Q54-L54-G54</f>
        <v>0</v>
      </c>
      <c r="AA54" s="42"/>
      <c r="AB54" s="60"/>
      <c r="AC54" s="60"/>
    </row>
    <row r="55" spans="1:29" x14ac:dyDescent="0.25">
      <c r="A55" s="1" t="s">
        <v>22</v>
      </c>
      <c r="C55" s="42">
        <f t="shared" ref="C55:V55" si="16">+C45</f>
        <v>0</v>
      </c>
      <c r="D55" s="42">
        <f t="shared" si="16"/>
        <v>0</v>
      </c>
      <c r="E55" s="42">
        <f t="shared" si="16"/>
        <v>0</v>
      </c>
      <c r="F55" s="42">
        <f t="shared" si="16"/>
        <v>0</v>
      </c>
      <c r="G55" s="62">
        <f t="shared" si="16"/>
        <v>0</v>
      </c>
      <c r="H55" s="42">
        <f t="shared" si="16"/>
        <v>0</v>
      </c>
      <c r="I55" s="42">
        <f t="shared" si="16"/>
        <v>0</v>
      </c>
      <c r="J55" s="42">
        <f t="shared" si="16"/>
        <v>0</v>
      </c>
      <c r="K55" s="42">
        <f t="shared" si="16"/>
        <v>0</v>
      </c>
      <c r="L55" s="62">
        <f t="shared" si="16"/>
        <v>0</v>
      </c>
      <c r="M55" s="42">
        <f t="shared" si="16"/>
        <v>0</v>
      </c>
      <c r="N55" s="42">
        <f t="shared" si="16"/>
        <v>0</v>
      </c>
      <c r="O55" s="42">
        <f t="shared" si="16"/>
        <v>0</v>
      </c>
      <c r="P55" s="42">
        <f t="shared" si="16"/>
        <v>0</v>
      </c>
      <c r="Q55" s="62">
        <f t="shared" si="16"/>
        <v>0</v>
      </c>
      <c r="R55" s="42">
        <f t="shared" si="16"/>
        <v>0</v>
      </c>
      <c r="S55" s="42">
        <f t="shared" si="16"/>
        <v>0</v>
      </c>
      <c r="T55" s="42">
        <f t="shared" si="16"/>
        <v>0</v>
      </c>
      <c r="U55" s="42">
        <f t="shared" si="16"/>
        <v>0</v>
      </c>
      <c r="V55" s="62">
        <f t="shared" si="16"/>
        <v>0</v>
      </c>
      <c r="W55" s="63"/>
      <c r="X55" s="41">
        <f t="shared" si="15"/>
        <v>0</v>
      </c>
      <c r="Y55" s="42"/>
      <c r="Z55" s="43">
        <f>X55-V55-Q55-L55-G55</f>
        <v>0</v>
      </c>
      <c r="AA55" s="42"/>
      <c r="AB55" s="60"/>
      <c r="AC55" s="60"/>
    </row>
    <row r="56" spans="1:29" ht="15.75" thickBot="1" x14ac:dyDescent="0.3">
      <c r="A56" s="45"/>
      <c r="B56" s="45"/>
      <c r="C56" s="42"/>
      <c r="D56" s="42"/>
      <c r="E56" s="42"/>
      <c r="F56" s="42"/>
      <c r="G56" s="62"/>
      <c r="H56" s="42"/>
      <c r="I56" s="42"/>
      <c r="J56" s="42"/>
      <c r="K56" s="42"/>
      <c r="L56" s="62"/>
      <c r="M56" s="42"/>
      <c r="N56" s="42"/>
      <c r="O56" s="42"/>
      <c r="P56" s="42"/>
      <c r="Q56" s="62"/>
      <c r="R56" s="42"/>
      <c r="S56" s="42"/>
      <c r="T56" s="42"/>
      <c r="U56" s="42"/>
      <c r="V56" s="62"/>
      <c r="W56" s="44"/>
      <c r="X56" s="64"/>
      <c r="Y56" s="42"/>
      <c r="Z56" s="44"/>
      <c r="AA56" s="42"/>
      <c r="AB56" s="60"/>
      <c r="AC56" s="60"/>
    </row>
    <row r="57" spans="1:29" ht="15.75" thickBot="1" x14ac:dyDescent="0.3">
      <c r="A57" s="45" t="s">
        <v>23</v>
      </c>
      <c r="B57" s="45"/>
      <c r="C57" s="47">
        <f t="shared" ref="C57:X57" si="17">SUM(C54:C55)</f>
        <v>0</v>
      </c>
      <c r="D57" s="47">
        <f t="shared" si="17"/>
        <v>0</v>
      </c>
      <c r="E57" s="47">
        <f t="shared" si="17"/>
        <v>0</v>
      </c>
      <c r="F57" s="47">
        <f t="shared" si="17"/>
        <v>0</v>
      </c>
      <c r="G57" s="48">
        <f t="shared" si="17"/>
        <v>0</v>
      </c>
      <c r="H57" s="47">
        <f t="shared" si="17"/>
        <v>0</v>
      </c>
      <c r="I57" s="47">
        <f t="shared" si="17"/>
        <v>0</v>
      </c>
      <c r="J57" s="47">
        <f t="shared" si="17"/>
        <v>0</v>
      </c>
      <c r="K57" s="47">
        <f t="shared" si="17"/>
        <v>0</v>
      </c>
      <c r="L57" s="48">
        <f t="shared" si="17"/>
        <v>0</v>
      </c>
      <c r="M57" s="47">
        <f t="shared" si="17"/>
        <v>0</v>
      </c>
      <c r="N57" s="47">
        <f t="shared" si="17"/>
        <v>0</v>
      </c>
      <c r="O57" s="47">
        <f t="shared" si="17"/>
        <v>0</v>
      </c>
      <c r="P57" s="47">
        <f t="shared" si="17"/>
        <v>0</v>
      </c>
      <c r="Q57" s="48">
        <f t="shared" si="17"/>
        <v>0</v>
      </c>
      <c r="R57" s="47">
        <f t="shared" si="17"/>
        <v>0</v>
      </c>
      <c r="S57" s="47">
        <f t="shared" si="17"/>
        <v>0</v>
      </c>
      <c r="T57" s="47">
        <f t="shared" si="17"/>
        <v>0</v>
      </c>
      <c r="U57" s="47">
        <f t="shared" si="17"/>
        <v>0</v>
      </c>
      <c r="V57" s="48">
        <f t="shared" si="17"/>
        <v>0</v>
      </c>
      <c r="W57" s="40"/>
      <c r="X57" s="50">
        <f t="shared" si="17"/>
        <v>0</v>
      </c>
      <c r="Y57" s="44"/>
      <c r="Z57" s="43">
        <f>X57-V57-Q57-L57-G57</f>
        <v>0</v>
      </c>
      <c r="AA57" s="42"/>
      <c r="AB57" s="60"/>
      <c r="AC57" s="60"/>
    </row>
    <row r="58" spans="1:29" outlineLevel="1" x14ac:dyDescent="0.25">
      <c r="A58" s="58" t="s">
        <v>20</v>
      </c>
      <c r="C58" s="43">
        <f>C57-C47</f>
        <v>0</v>
      </c>
      <c r="D58" s="43">
        <f t="shared" ref="D58:X58" si="18">D57-D47</f>
        <v>0</v>
      </c>
      <c r="E58" s="43">
        <f t="shared" si="18"/>
        <v>0</v>
      </c>
      <c r="F58" s="43">
        <f t="shared" si="18"/>
        <v>0</v>
      </c>
      <c r="G58" s="43">
        <f t="shared" si="18"/>
        <v>0</v>
      </c>
      <c r="H58" s="43">
        <f t="shared" si="18"/>
        <v>0</v>
      </c>
      <c r="I58" s="43">
        <f t="shared" si="18"/>
        <v>0</v>
      </c>
      <c r="J58" s="43">
        <f t="shared" si="18"/>
        <v>0</v>
      </c>
      <c r="K58" s="43">
        <f t="shared" si="18"/>
        <v>0</v>
      </c>
      <c r="L58" s="43">
        <f t="shared" si="18"/>
        <v>0</v>
      </c>
      <c r="M58" s="43">
        <f t="shared" si="18"/>
        <v>0</v>
      </c>
      <c r="N58" s="43">
        <f t="shared" si="18"/>
        <v>0</v>
      </c>
      <c r="O58" s="43">
        <f t="shared" si="18"/>
        <v>0</v>
      </c>
      <c r="P58" s="43">
        <f t="shared" si="18"/>
        <v>0</v>
      </c>
      <c r="Q58" s="43">
        <f t="shared" si="18"/>
        <v>0</v>
      </c>
      <c r="R58" s="43">
        <f t="shared" si="18"/>
        <v>0</v>
      </c>
      <c r="S58" s="43">
        <f t="shared" si="18"/>
        <v>0</v>
      </c>
      <c r="T58" s="43">
        <f t="shared" si="18"/>
        <v>0</v>
      </c>
      <c r="U58" s="43">
        <f t="shared" si="18"/>
        <v>0</v>
      </c>
      <c r="V58" s="43">
        <f t="shared" si="18"/>
        <v>0</v>
      </c>
      <c r="W58" s="42"/>
      <c r="X58" s="43">
        <f t="shared" si="18"/>
        <v>0</v>
      </c>
      <c r="Y58" s="42"/>
      <c r="Z58" s="42"/>
      <c r="AA58" s="42"/>
      <c r="AB58" s="60"/>
      <c r="AC58" s="60"/>
    </row>
    <row r="59" spans="1:29" x14ac:dyDescent="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1:29" x14ac:dyDescent="0.25"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x14ac:dyDescent="0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x14ac:dyDescent="0.25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8" spans="1:1" x14ac:dyDescent="0.25">
      <c r="A68" s="1" t="s">
        <v>131</v>
      </c>
    </row>
    <row r="69" spans="1:1" x14ac:dyDescent="0.25">
      <c r="A69" s="1" t="s">
        <v>3</v>
      </c>
    </row>
  </sheetData>
  <dataValidations count="1">
    <dataValidation type="list" errorStyle="warning" allowBlank="1" showInputMessage="1" showErrorMessage="1" errorTitle="Warning" error="Please Select From List:" promptTitle="Type" prompt="Please Select From List:" sqref="C18:F18 H18:K18 M18:P18 R18:U18">
      <formula1>$A$68:$A$69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AC36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14" sqref="C14"/>
    </sheetView>
  </sheetViews>
  <sheetFormatPr defaultRowHeight="15" outlineLevelCol="1" x14ac:dyDescent="0.25"/>
  <cols>
    <col min="1" max="1" width="31" style="1" customWidth="1"/>
    <col min="2" max="2" width="1.25" style="1" customWidth="1"/>
    <col min="3" max="3" width="12.125" style="1" customWidth="1"/>
    <col min="4" max="4" width="11" style="1" customWidth="1"/>
    <col min="5" max="6" width="10" style="1" customWidth="1"/>
    <col min="7" max="7" width="9" style="1"/>
    <col min="8" max="8" width="10.5" style="1" customWidth="1"/>
    <col min="9" max="9" width="10.25" style="1" customWidth="1"/>
    <col min="10" max="11" width="10" style="1" customWidth="1"/>
    <col min="12" max="12" width="9" style="1"/>
    <col min="13" max="14" width="10.5" style="1" customWidth="1"/>
    <col min="15" max="15" width="9.875" style="1" customWidth="1"/>
    <col min="16" max="16" width="10" style="1" customWidth="1"/>
    <col min="17" max="17" width="9" style="1"/>
    <col min="18" max="19" width="10.25" style="1" customWidth="1"/>
    <col min="20" max="20" width="10.125" style="1" customWidth="1"/>
    <col min="21" max="21" width="10.625" style="1" customWidth="1"/>
    <col min="22" max="22" width="9" style="1"/>
    <col min="23" max="23" width="1.125" style="1" customWidth="1"/>
    <col min="24" max="24" width="9.125" style="1" customWidth="1"/>
    <col min="25" max="25" width="1.25" style="1" customWidth="1"/>
    <col min="26" max="26" width="8" style="1" customWidth="1" outlineLevel="1"/>
    <col min="27" max="260" width="9" style="1"/>
    <col min="261" max="261" width="20.125" style="1" customWidth="1"/>
    <col min="262" max="516" width="9" style="1"/>
    <col min="517" max="517" width="20.125" style="1" customWidth="1"/>
    <col min="518" max="772" width="9" style="1"/>
    <col min="773" max="773" width="20.125" style="1" customWidth="1"/>
    <col min="774" max="1028" width="9" style="1"/>
    <col min="1029" max="1029" width="20.125" style="1" customWidth="1"/>
    <col min="1030" max="1284" width="9" style="1"/>
    <col min="1285" max="1285" width="20.125" style="1" customWidth="1"/>
    <col min="1286" max="1540" width="9" style="1"/>
    <col min="1541" max="1541" width="20.125" style="1" customWidth="1"/>
    <col min="1542" max="1796" width="9" style="1"/>
    <col min="1797" max="1797" width="20.125" style="1" customWidth="1"/>
    <col min="1798" max="2052" width="9" style="1"/>
    <col min="2053" max="2053" width="20.125" style="1" customWidth="1"/>
    <col min="2054" max="2308" width="9" style="1"/>
    <col min="2309" max="2309" width="20.125" style="1" customWidth="1"/>
    <col min="2310" max="2564" width="9" style="1"/>
    <col min="2565" max="2565" width="20.125" style="1" customWidth="1"/>
    <col min="2566" max="2820" width="9" style="1"/>
    <col min="2821" max="2821" width="20.125" style="1" customWidth="1"/>
    <col min="2822" max="3076" width="9" style="1"/>
    <col min="3077" max="3077" width="20.125" style="1" customWidth="1"/>
    <col min="3078" max="3332" width="9" style="1"/>
    <col min="3333" max="3333" width="20.125" style="1" customWidth="1"/>
    <col min="3334" max="3588" width="9" style="1"/>
    <col min="3589" max="3589" width="20.125" style="1" customWidth="1"/>
    <col min="3590" max="3844" width="9" style="1"/>
    <col min="3845" max="3845" width="20.125" style="1" customWidth="1"/>
    <col min="3846" max="4100" width="9" style="1"/>
    <col min="4101" max="4101" width="20.125" style="1" customWidth="1"/>
    <col min="4102" max="4356" width="9" style="1"/>
    <col min="4357" max="4357" width="20.125" style="1" customWidth="1"/>
    <col min="4358" max="4612" width="9" style="1"/>
    <col min="4613" max="4613" width="20.125" style="1" customWidth="1"/>
    <col min="4614" max="4868" width="9" style="1"/>
    <col min="4869" max="4869" width="20.125" style="1" customWidth="1"/>
    <col min="4870" max="5124" width="9" style="1"/>
    <col min="5125" max="5125" width="20.125" style="1" customWidth="1"/>
    <col min="5126" max="5380" width="9" style="1"/>
    <col min="5381" max="5381" width="20.125" style="1" customWidth="1"/>
    <col min="5382" max="5636" width="9" style="1"/>
    <col min="5637" max="5637" width="20.125" style="1" customWidth="1"/>
    <col min="5638" max="5892" width="9" style="1"/>
    <col min="5893" max="5893" width="20.125" style="1" customWidth="1"/>
    <col min="5894" max="6148" width="9" style="1"/>
    <col min="6149" max="6149" width="20.125" style="1" customWidth="1"/>
    <col min="6150" max="6404" width="9" style="1"/>
    <col min="6405" max="6405" width="20.125" style="1" customWidth="1"/>
    <col min="6406" max="6660" width="9" style="1"/>
    <col min="6661" max="6661" width="20.125" style="1" customWidth="1"/>
    <col min="6662" max="6916" width="9" style="1"/>
    <col min="6917" max="6917" width="20.125" style="1" customWidth="1"/>
    <col min="6918" max="7172" width="9" style="1"/>
    <col min="7173" max="7173" width="20.125" style="1" customWidth="1"/>
    <col min="7174" max="7428" width="9" style="1"/>
    <col min="7429" max="7429" width="20.125" style="1" customWidth="1"/>
    <col min="7430" max="7684" width="9" style="1"/>
    <col min="7685" max="7685" width="20.125" style="1" customWidth="1"/>
    <col min="7686" max="7940" width="9" style="1"/>
    <col min="7941" max="7941" width="20.125" style="1" customWidth="1"/>
    <col min="7942" max="8196" width="9" style="1"/>
    <col min="8197" max="8197" width="20.125" style="1" customWidth="1"/>
    <col min="8198" max="8452" width="9" style="1"/>
    <col min="8453" max="8453" width="20.125" style="1" customWidth="1"/>
    <col min="8454" max="8708" width="9" style="1"/>
    <col min="8709" max="8709" width="20.125" style="1" customWidth="1"/>
    <col min="8710" max="8964" width="9" style="1"/>
    <col min="8965" max="8965" width="20.125" style="1" customWidth="1"/>
    <col min="8966" max="9220" width="9" style="1"/>
    <col min="9221" max="9221" width="20.125" style="1" customWidth="1"/>
    <col min="9222" max="9476" width="9" style="1"/>
    <col min="9477" max="9477" width="20.125" style="1" customWidth="1"/>
    <col min="9478" max="9732" width="9" style="1"/>
    <col min="9733" max="9733" width="20.125" style="1" customWidth="1"/>
    <col min="9734" max="9988" width="9" style="1"/>
    <col min="9989" max="9989" width="20.125" style="1" customWidth="1"/>
    <col min="9990" max="10244" width="9" style="1"/>
    <col min="10245" max="10245" width="20.125" style="1" customWidth="1"/>
    <col min="10246" max="10500" width="9" style="1"/>
    <col min="10501" max="10501" width="20.125" style="1" customWidth="1"/>
    <col min="10502" max="10756" width="9" style="1"/>
    <col min="10757" max="10757" width="20.125" style="1" customWidth="1"/>
    <col min="10758" max="11012" width="9" style="1"/>
    <col min="11013" max="11013" width="20.125" style="1" customWidth="1"/>
    <col min="11014" max="11268" width="9" style="1"/>
    <col min="11269" max="11269" width="20.125" style="1" customWidth="1"/>
    <col min="11270" max="11524" width="9" style="1"/>
    <col min="11525" max="11525" width="20.125" style="1" customWidth="1"/>
    <col min="11526" max="11780" width="9" style="1"/>
    <col min="11781" max="11781" width="20.125" style="1" customWidth="1"/>
    <col min="11782" max="12036" width="9" style="1"/>
    <col min="12037" max="12037" width="20.125" style="1" customWidth="1"/>
    <col min="12038" max="12292" width="9" style="1"/>
    <col min="12293" max="12293" width="20.125" style="1" customWidth="1"/>
    <col min="12294" max="12548" width="9" style="1"/>
    <col min="12549" max="12549" width="20.125" style="1" customWidth="1"/>
    <col min="12550" max="12804" width="9" style="1"/>
    <col min="12805" max="12805" width="20.125" style="1" customWidth="1"/>
    <col min="12806" max="13060" width="9" style="1"/>
    <col min="13061" max="13061" width="20.125" style="1" customWidth="1"/>
    <col min="13062" max="13316" width="9" style="1"/>
    <col min="13317" max="13317" width="20.125" style="1" customWidth="1"/>
    <col min="13318" max="13572" width="9" style="1"/>
    <col min="13573" max="13573" width="20.125" style="1" customWidth="1"/>
    <col min="13574" max="13828" width="9" style="1"/>
    <col min="13829" max="13829" width="20.125" style="1" customWidth="1"/>
    <col min="13830" max="14084" width="9" style="1"/>
    <col min="14085" max="14085" width="20.125" style="1" customWidth="1"/>
    <col min="14086" max="14340" width="9" style="1"/>
    <col min="14341" max="14341" width="20.125" style="1" customWidth="1"/>
    <col min="14342" max="14596" width="9" style="1"/>
    <col min="14597" max="14597" width="20.125" style="1" customWidth="1"/>
    <col min="14598" max="14852" width="9" style="1"/>
    <col min="14853" max="14853" width="20.125" style="1" customWidth="1"/>
    <col min="14854" max="15108" width="9" style="1"/>
    <col min="15109" max="15109" width="20.125" style="1" customWidth="1"/>
    <col min="15110" max="15364" width="9" style="1"/>
    <col min="15365" max="15365" width="20.125" style="1" customWidth="1"/>
    <col min="15366" max="15620" width="9" style="1"/>
    <col min="15621" max="15621" width="20.125" style="1" customWidth="1"/>
    <col min="15622" max="15876" width="9" style="1"/>
    <col min="15877" max="15877" width="20.125" style="1" customWidth="1"/>
    <col min="15878" max="16132" width="9" style="1"/>
    <col min="16133" max="16133" width="20.125" style="1" customWidth="1"/>
    <col min="16134" max="16384" width="9" style="1"/>
  </cols>
  <sheetData>
    <row r="1" spans="1:12" ht="7.5" customHeight="1" x14ac:dyDescent="0.25"/>
    <row r="2" spans="1:12" ht="18.75" x14ac:dyDescent="0.3">
      <c r="A2" s="2" t="str">
        <f>'1 - Approved Eligible Revenue'!A2</f>
        <v>Green Infrastructure (GI) Fund</v>
      </c>
      <c r="B2" s="3"/>
      <c r="C2" s="3"/>
      <c r="D2" s="3"/>
      <c r="E2" s="3"/>
    </row>
    <row r="3" spans="1:12" ht="9.75" customHeight="1" x14ac:dyDescent="0.25"/>
    <row r="4" spans="1:12" ht="19.5" customHeight="1" x14ac:dyDescent="0.25">
      <c r="A4" s="4" t="s">
        <v>94</v>
      </c>
    </row>
    <row r="5" spans="1:12" ht="15.75" customHeight="1" x14ac:dyDescent="0.25"/>
    <row r="6" spans="1:12" ht="18" x14ac:dyDescent="0.25">
      <c r="A6" s="5" t="str">
        <f>'1 - Approved Eligible Revenue'!A6</f>
        <v>Delivery Organisation (Grantee):</v>
      </c>
      <c r="B6" s="6"/>
      <c r="C6" s="65">
        <f>'4 - Revised Eligible Revenue'!C6</f>
        <v>0</v>
      </c>
      <c r="D6" s="7"/>
      <c r="E6" s="7"/>
      <c r="F6" s="8"/>
    </row>
    <row r="7" spans="1:12" ht="6.75" customHeight="1" x14ac:dyDescent="0.25">
      <c r="A7" s="9"/>
      <c r="B7" s="9"/>
      <c r="C7" s="10"/>
      <c r="D7" s="9"/>
      <c r="E7" s="9"/>
    </row>
    <row r="8" spans="1:12" ht="18" x14ac:dyDescent="0.25">
      <c r="A8" s="11" t="s">
        <v>58</v>
      </c>
      <c r="B8" s="12"/>
      <c r="C8" s="65">
        <f>'4 - Revised Eligible Revenue'!C8</f>
        <v>0</v>
      </c>
      <c r="D8" s="13"/>
      <c r="E8" s="13"/>
      <c r="F8" s="14"/>
    </row>
    <row r="9" spans="1:12" ht="6" customHeight="1" x14ac:dyDescent="0.25">
      <c r="A9" s="11"/>
      <c r="B9" s="15"/>
      <c r="C9" s="10"/>
      <c r="D9" s="15"/>
      <c r="E9" s="15"/>
    </row>
    <row r="10" spans="1:12" ht="18" x14ac:dyDescent="0.25">
      <c r="A10" s="11" t="s">
        <v>59</v>
      </c>
      <c r="B10" s="12"/>
      <c r="C10" s="66" t="str">
        <f>'4 - Revised Eligible Revenue'!C10</f>
        <v>GIAPP -</v>
      </c>
      <c r="D10" s="12"/>
      <c r="E10" s="12"/>
      <c r="L10" s="16"/>
    </row>
    <row r="11" spans="1:12" ht="6" customHeight="1" x14ac:dyDescent="0.25">
      <c r="H11" s="17"/>
      <c r="J11" s="16"/>
    </row>
    <row r="12" spans="1:12" x14ac:dyDescent="0.25">
      <c r="A12" s="11" t="s">
        <v>1</v>
      </c>
      <c r="C12" s="18">
        <f>'4 - Revised Eligible Revenue'!C12</f>
        <v>42948</v>
      </c>
      <c r="D12" s="19"/>
      <c r="H12" s="17"/>
      <c r="J12" s="16"/>
    </row>
    <row r="13" spans="1:12" ht="5.25" customHeight="1" x14ac:dyDescent="0.25">
      <c r="C13" s="20"/>
      <c r="H13" s="17"/>
      <c r="J13" s="16"/>
    </row>
    <row r="14" spans="1:12" x14ac:dyDescent="0.25">
      <c r="A14" s="11" t="s">
        <v>2</v>
      </c>
      <c r="C14" s="18">
        <f>'4 - Revised Eligible Revenue'!C14</f>
        <v>43465</v>
      </c>
      <c r="D14" s="19"/>
      <c r="H14" s="17"/>
      <c r="J14" s="16"/>
    </row>
    <row r="15" spans="1:12" ht="7.5" customHeight="1" x14ac:dyDescent="0.25">
      <c r="H15" s="17"/>
      <c r="J15" s="16"/>
    </row>
    <row r="16" spans="1:12" ht="15.75" x14ac:dyDescent="0.25">
      <c r="A16" s="21"/>
      <c r="B16" s="21"/>
      <c r="C16" s="21"/>
      <c r="D16" s="21"/>
      <c r="E16" s="21"/>
    </row>
    <row r="17" spans="1:29" ht="15.75" x14ac:dyDescent="0.25">
      <c r="A17" s="21"/>
      <c r="B17" s="21"/>
      <c r="C17" s="21"/>
      <c r="D17" s="21"/>
      <c r="E17" s="21"/>
    </row>
    <row r="18" spans="1:29" ht="15.75" x14ac:dyDescent="0.25">
      <c r="A18" s="21"/>
      <c r="B18" s="21"/>
      <c r="C18" s="21"/>
      <c r="D18" s="21"/>
      <c r="E18" s="21"/>
    </row>
    <row r="19" spans="1:29" x14ac:dyDescent="0.25">
      <c r="C19" s="24" t="str">
        <f>'4 - Revised Eligible Revenue'!C18</f>
        <v>Forecast</v>
      </c>
      <c r="D19" s="24" t="str">
        <f>'4 - Revised Eligible Revenue'!D18</f>
        <v>Forecast</v>
      </c>
      <c r="E19" s="24" t="str">
        <f>'4 - Revised Eligible Revenue'!E18</f>
        <v>Forecast</v>
      </c>
      <c r="F19" s="24" t="str">
        <f>'4 - Revised Eligible Revenue'!F18</f>
        <v>Forecast</v>
      </c>
      <c r="H19" s="24" t="str">
        <f>'4 - Revised Eligible Revenue'!H18</f>
        <v>Forecast</v>
      </c>
      <c r="I19" s="24" t="str">
        <f>'4 - Revised Eligible Revenue'!I18</f>
        <v>Forecast</v>
      </c>
      <c r="J19" s="24" t="str">
        <f>'4 - Revised Eligible Revenue'!J18</f>
        <v>Forecast</v>
      </c>
      <c r="K19" s="24" t="str">
        <f>'4 - Revised Eligible Revenue'!K18</f>
        <v>Forecast</v>
      </c>
      <c r="M19" s="24" t="str">
        <f>'4 - Revised Eligible Revenue'!M18</f>
        <v>Forecast</v>
      </c>
      <c r="N19" s="24" t="str">
        <f>'4 - Revised Eligible Revenue'!N18</f>
        <v>Forecast</v>
      </c>
      <c r="O19" s="24" t="str">
        <f>'4 - Revised Eligible Revenue'!O18</f>
        <v>Forecast</v>
      </c>
      <c r="P19" s="24" t="str">
        <f>'4 - Revised Eligible Revenue'!P18</f>
        <v>Forecast</v>
      </c>
      <c r="R19" s="24" t="str">
        <f>'4 - Revised Eligible Revenue'!R18</f>
        <v>Forecast</v>
      </c>
      <c r="S19" s="24" t="str">
        <f>'4 - Revised Eligible Revenue'!S18</f>
        <v>Forecast</v>
      </c>
      <c r="T19" s="24" t="str">
        <f>'4 - Revised Eligible Revenue'!T18</f>
        <v>Forecast</v>
      </c>
      <c r="U19" s="24" t="str">
        <f>'4 - Revised Eligible Revenue'!U18</f>
        <v>Forecast</v>
      </c>
    </row>
    <row r="20" spans="1:29" s="25" customFormat="1" x14ac:dyDescent="0.25">
      <c r="C20" s="26" t="s">
        <v>4</v>
      </c>
      <c r="D20" s="26" t="s">
        <v>5</v>
      </c>
      <c r="E20" s="26" t="s">
        <v>6</v>
      </c>
      <c r="F20" s="26" t="s">
        <v>7</v>
      </c>
      <c r="G20" s="27" t="s">
        <v>8</v>
      </c>
      <c r="H20" s="26" t="s">
        <v>4</v>
      </c>
      <c r="I20" s="26" t="s">
        <v>5</v>
      </c>
      <c r="J20" s="26" t="s">
        <v>6</v>
      </c>
      <c r="K20" s="26" t="s">
        <v>7</v>
      </c>
      <c r="L20" s="27" t="s">
        <v>8</v>
      </c>
      <c r="M20" s="26" t="s">
        <v>4</v>
      </c>
      <c r="N20" s="26" t="s">
        <v>5</v>
      </c>
      <c r="O20" s="26" t="s">
        <v>6</v>
      </c>
      <c r="P20" s="26" t="s">
        <v>7</v>
      </c>
      <c r="Q20" s="27" t="s">
        <v>8</v>
      </c>
      <c r="R20" s="26" t="s">
        <v>4</v>
      </c>
      <c r="S20" s="26" t="s">
        <v>5</v>
      </c>
      <c r="T20" s="26" t="s">
        <v>6</v>
      </c>
      <c r="U20" s="26" t="s">
        <v>7</v>
      </c>
      <c r="V20" s="27" t="s">
        <v>8</v>
      </c>
      <c r="W20" s="26"/>
      <c r="X20" s="28" t="s">
        <v>9</v>
      </c>
    </row>
    <row r="21" spans="1:29" s="25" customFormat="1" x14ac:dyDescent="0.25">
      <c r="C21" s="29" t="s">
        <v>10</v>
      </c>
      <c r="D21" s="29" t="s">
        <v>11</v>
      </c>
      <c r="E21" s="29" t="s">
        <v>12</v>
      </c>
      <c r="F21" s="29" t="s">
        <v>13</v>
      </c>
      <c r="G21" s="30" t="s">
        <v>14</v>
      </c>
      <c r="H21" s="29" t="s">
        <v>10</v>
      </c>
      <c r="I21" s="29" t="s">
        <v>11</v>
      </c>
      <c r="J21" s="29" t="s">
        <v>12</v>
      </c>
      <c r="K21" s="29" t="s">
        <v>13</v>
      </c>
      <c r="L21" s="30" t="s">
        <v>15</v>
      </c>
      <c r="M21" s="29" t="s">
        <v>10</v>
      </c>
      <c r="N21" s="29" t="s">
        <v>11</v>
      </c>
      <c r="O21" s="29" t="s">
        <v>12</v>
      </c>
      <c r="P21" s="29" t="s">
        <v>13</v>
      </c>
      <c r="Q21" s="30" t="s">
        <v>16</v>
      </c>
      <c r="R21" s="29" t="s">
        <v>10</v>
      </c>
      <c r="S21" s="29" t="s">
        <v>11</v>
      </c>
      <c r="T21" s="29" t="s">
        <v>12</v>
      </c>
      <c r="U21" s="29" t="s">
        <v>13</v>
      </c>
      <c r="V21" s="30" t="s">
        <v>17</v>
      </c>
      <c r="W21" s="31"/>
      <c r="X21" s="32" t="s">
        <v>8</v>
      </c>
    </row>
    <row r="22" spans="1:29" s="25" customFormat="1" x14ac:dyDescent="0.25">
      <c r="A22" s="33" t="s">
        <v>24</v>
      </c>
      <c r="C22" s="34" t="s">
        <v>19</v>
      </c>
      <c r="D22" s="34" t="s">
        <v>19</v>
      </c>
      <c r="E22" s="34" t="s">
        <v>19</v>
      </c>
      <c r="F22" s="34" t="s">
        <v>19</v>
      </c>
      <c r="G22" s="35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5" t="s">
        <v>19</v>
      </c>
      <c r="M22" s="34" t="s">
        <v>19</v>
      </c>
      <c r="N22" s="34" t="s">
        <v>19</v>
      </c>
      <c r="O22" s="34" t="s">
        <v>19</v>
      </c>
      <c r="P22" s="34" t="s">
        <v>19</v>
      </c>
      <c r="Q22" s="35" t="s">
        <v>19</v>
      </c>
      <c r="R22" s="34" t="s">
        <v>19</v>
      </c>
      <c r="S22" s="34" t="s">
        <v>19</v>
      </c>
      <c r="T22" s="34" t="s">
        <v>19</v>
      </c>
      <c r="U22" s="34" t="s">
        <v>19</v>
      </c>
      <c r="V22" s="35" t="s">
        <v>19</v>
      </c>
      <c r="W22" s="34"/>
      <c r="X22" s="36" t="s">
        <v>19</v>
      </c>
      <c r="Z22" s="37" t="s">
        <v>20</v>
      </c>
    </row>
    <row r="23" spans="1:29" s="25" customFormat="1" ht="6.75" customHeight="1" x14ac:dyDescent="0.25">
      <c r="C23" s="34"/>
      <c r="D23" s="34"/>
      <c r="E23" s="34"/>
      <c r="F23" s="34"/>
      <c r="G23" s="35"/>
      <c r="H23" s="34"/>
      <c r="I23" s="34"/>
      <c r="J23" s="34"/>
      <c r="K23" s="34"/>
      <c r="L23" s="35"/>
      <c r="M23" s="34"/>
      <c r="N23" s="34"/>
      <c r="O23" s="34"/>
      <c r="P23" s="34"/>
      <c r="Q23" s="35"/>
      <c r="R23" s="34"/>
      <c r="S23" s="34"/>
      <c r="T23" s="34"/>
      <c r="U23" s="34"/>
      <c r="V23" s="35"/>
      <c r="W23" s="34"/>
      <c r="X23" s="36"/>
    </row>
    <row r="24" spans="1:29" x14ac:dyDescent="0.25">
      <c r="A24" s="1" t="s">
        <v>64</v>
      </c>
      <c r="C24" s="193">
        <v>0</v>
      </c>
      <c r="D24" s="193">
        <v>0</v>
      </c>
      <c r="E24" s="193">
        <v>0</v>
      </c>
      <c r="F24" s="193">
        <v>0</v>
      </c>
      <c r="G24" s="39">
        <f>SUM(C24:F24)</f>
        <v>0</v>
      </c>
      <c r="H24" s="193">
        <v>0</v>
      </c>
      <c r="I24" s="193">
        <v>0</v>
      </c>
      <c r="J24" s="193">
        <v>0</v>
      </c>
      <c r="K24" s="193">
        <v>0</v>
      </c>
      <c r="L24" s="39">
        <f>SUM(H24:K24)</f>
        <v>0</v>
      </c>
      <c r="M24" s="193">
        <v>0</v>
      </c>
      <c r="N24" s="193">
        <v>0</v>
      </c>
      <c r="O24" s="193">
        <v>0</v>
      </c>
      <c r="P24" s="193">
        <v>0</v>
      </c>
      <c r="Q24" s="39">
        <f>SUM(M24:P24)</f>
        <v>0</v>
      </c>
      <c r="R24" s="193">
        <v>0</v>
      </c>
      <c r="S24" s="193">
        <v>0</v>
      </c>
      <c r="T24" s="193">
        <v>0</v>
      </c>
      <c r="U24" s="193"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42"/>
      <c r="AB24" s="42"/>
      <c r="AC24" s="42"/>
    </row>
    <row r="25" spans="1:29" x14ac:dyDescent="0.25">
      <c r="A25" s="1" t="s">
        <v>65</v>
      </c>
      <c r="C25" s="193">
        <v>0</v>
      </c>
      <c r="D25" s="193">
        <v>0</v>
      </c>
      <c r="E25" s="193">
        <v>0</v>
      </c>
      <c r="F25" s="193">
        <v>0</v>
      </c>
      <c r="G25" s="39">
        <f>SUM(C25:F25)</f>
        <v>0</v>
      </c>
      <c r="H25" s="193">
        <v>0</v>
      </c>
      <c r="I25" s="193">
        <v>0</v>
      </c>
      <c r="J25" s="193">
        <v>0</v>
      </c>
      <c r="K25" s="193">
        <v>0</v>
      </c>
      <c r="L25" s="39">
        <f>SUM(H25:K25)</f>
        <v>0</v>
      </c>
      <c r="M25" s="193">
        <v>0</v>
      </c>
      <c r="N25" s="193">
        <v>0</v>
      </c>
      <c r="O25" s="193">
        <v>0</v>
      </c>
      <c r="P25" s="193">
        <v>0</v>
      </c>
      <c r="Q25" s="39">
        <f>SUM(M25:P25)</f>
        <v>0</v>
      </c>
      <c r="R25" s="193">
        <v>0</v>
      </c>
      <c r="S25" s="193">
        <v>0</v>
      </c>
      <c r="T25" s="193">
        <v>0</v>
      </c>
      <c r="U25" s="193">
        <v>0</v>
      </c>
      <c r="V25" s="39">
        <f>SUM(R25:U25)</f>
        <v>0</v>
      </c>
      <c r="W25" s="40"/>
      <c r="X25" s="41">
        <f t="shared" ref="X25:X33" si="0">+G25+L25+Q25+V25</f>
        <v>0</v>
      </c>
      <c r="Y25" s="42"/>
      <c r="Z25" s="43">
        <f t="shared" ref="Z25:Z35" si="1">X25-V25-Q25-L25-G25</f>
        <v>0</v>
      </c>
      <c r="AA25" s="42"/>
      <c r="AB25" s="42"/>
      <c r="AC25" s="42"/>
    </row>
    <row r="26" spans="1:29" x14ac:dyDescent="0.25">
      <c r="A26" s="1" t="s">
        <v>26</v>
      </c>
      <c r="C26" s="193">
        <v>0</v>
      </c>
      <c r="D26" s="193">
        <v>0</v>
      </c>
      <c r="E26" s="193">
        <v>0</v>
      </c>
      <c r="F26" s="193">
        <v>0</v>
      </c>
      <c r="G26" s="39">
        <f>SUM(C26:F26)</f>
        <v>0</v>
      </c>
      <c r="H26" s="193">
        <v>0</v>
      </c>
      <c r="I26" s="193">
        <v>0</v>
      </c>
      <c r="J26" s="193">
        <v>0</v>
      </c>
      <c r="K26" s="193">
        <v>0</v>
      </c>
      <c r="L26" s="39">
        <f>SUM(H26:K26)</f>
        <v>0</v>
      </c>
      <c r="M26" s="193">
        <v>0</v>
      </c>
      <c r="N26" s="193">
        <v>0</v>
      </c>
      <c r="O26" s="193">
        <v>0</v>
      </c>
      <c r="P26" s="193">
        <v>0</v>
      </c>
      <c r="Q26" s="39">
        <f>SUM(M26:P26)</f>
        <v>0</v>
      </c>
      <c r="R26" s="193">
        <v>0</v>
      </c>
      <c r="S26" s="193">
        <v>0</v>
      </c>
      <c r="T26" s="193">
        <v>0</v>
      </c>
      <c r="U26" s="193">
        <v>0</v>
      </c>
      <c r="V26" s="39">
        <f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</row>
    <row r="27" spans="1:29" x14ac:dyDescent="0.25">
      <c r="A27" s="1" t="s">
        <v>66</v>
      </c>
      <c r="C27" s="193">
        <v>0</v>
      </c>
      <c r="D27" s="193">
        <v>0</v>
      </c>
      <c r="E27" s="193">
        <v>0</v>
      </c>
      <c r="F27" s="193">
        <v>0</v>
      </c>
      <c r="G27" s="39">
        <f t="shared" ref="G27:G33" si="2">SUM(C27:F27)</f>
        <v>0</v>
      </c>
      <c r="H27" s="193">
        <v>0</v>
      </c>
      <c r="I27" s="193">
        <v>0</v>
      </c>
      <c r="J27" s="193">
        <v>0</v>
      </c>
      <c r="K27" s="193">
        <v>0</v>
      </c>
      <c r="L27" s="39">
        <f t="shared" ref="L27:L33" si="3">SUM(H27:K27)</f>
        <v>0</v>
      </c>
      <c r="M27" s="193">
        <v>0</v>
      </c>
      <c r="N27" s="193">
        <v>0</v>
      </c>
      <c r="O27" s="193">
        <v>0</v>
      </c>
      <c r="P27" s="193">
        <v>0</v>
      </c>
      <c r="Q27" s="39">
        <f t="shared" ref="Q27:Q33" si="4">SUM(M27:P27)</f>
        <v>0</v>
      </c>
      <c r="R27" s="193">
        <v>0</v>
      </c>
      <c r="S27" s="193">
        <v>0</v>
      </c>
      <c r="T27" s="193">
        <v>0</v>
      </c>
      <c r="U27" s="193">
        <v>0</v>
      </c>
      <c r="V27" s="39">
        <f t="shared" ref="V27:V33" si="5">SUM(R27:U27)</f>
        <v>0</v>
      </c>
      <c r="W27" s="40"/>
      <c r="X27" s="41">
        <f t="shared" si="0"/>
        <v>0</v>
      </c>
      <c r="Y27" s="42"/>
      <c r="Z27" s="43">
        <f t="shared" si="1"/>
        <v>0</v>
      </c>
      <c r="AA27" s="42"/>
      <c r="AB27" s="42"/>
      <c r="AC27" s="42"/>
    </row>
    <row r="28" spans="1:29" x14ac:dyDescent="0.25">
      <c r="A28" s="1" t="s">
        <v>67</v>
      </c>
      <c r="C28" s="193">
        <v>0</v>
      </c>
      <c r="D28" s="193">
        <v>0</v>
      </c>
      <c r="E28" s="193">
        <v>0</v>
      </c>
      <c r="F28" s="193">
        <v>0</v>
      </c>
      <c r="G28" s="39">
        <f t="shared" si="2"/>
        <v>0</v>
      </c>
      <c r="H28" s="193">
        <v>0</v>
      </c>
      <c r="I28" s="193">
        <v>0</v>
      </c>
      <c r="J28" s="193">
        <v>0</v>
      </c>
      <c r="K28" s="193">
        <v>0</v>
      </c>
      <c r="L28" s="39">
        <f t="shared" si="3"/>
        <v>0</v>
      </c>
      <c r="M28" s="193">
        <v>0</v>
      </c>
      <c r="N28" s="193">
        <v>0</v>
      </c>
      <c r="O28" s="193">
        <v>0</v>
      </c>
      <c r="P28" s="193">
        <v>0</v>
      </c>
      <c r="Q28" s="39">
        <f t="shared" si="4"/>
        <v>0</v>
      </c>
      <c r="R28" s="193">
        <v>0</v>
      </c>
      <c r="S28" s="193">
        <v>0</v>
      </c>
      <c r="T28" s="193">
        <v>0</v>
      </c>
      <c r="U28" s="193">
        <v>0</v>
      </c>
      <c r="V28" s="39">
        <f t="shared" si="5"/>
        <v>0</v>
      </c>
      <c r="W28" s="40"/>
      <c r="X28" s="41">
        <f t="shared" si="0"/>
        <v>0</v>
      </c>
      <c r="Y28" s="42"/>
      <c r="Z28" s="43">
        <f t="shared" si="1"/>
        <v>0</v>
      </c>
      <c r="AA28" s="42"/>
      <c r="AB28" s="42"/>
      <c r="AC28" s="42"/>
    </row>
    <row r="29" spans="1:29" x14ac:dyDescent="0.25">
      <c r="A29" s="1" t="s">
        <v>68</v>
      </c>
      <c r="C29" s="193">
        <v>0</v>
      </c>
      <c r="D29" s="193">
        <v>0</v>
      </c>
      <c r="E29" s="193">
        <v>0</v>
      </c>
      <c r="F29" s="193">
        <v>0</v>
      </c>
      <c r="G29" s="39">
        <f t="shared" si="2"/>
        <v>0</v>
      </c>
      <c r="H29" s="193">
        <v>0</v>
      </c>
      <c r="I29" s="193">
        <v>0</v>
      </c>
      <c r="J29" s="193">
        <v>0</v>
      </c>
      <c r="K29" s="193">
        <v>0</v>
      </c>
      <c r="L29" s="39">
        <f t="shared" si="3"/>
        <v>0</v>
      </c>
      <c r="M29" s="193">
        <v>0</v>
      </c>
      <c r="N29" s="193">
        <v>0</v>
      </c>
      <c r="O29" s="193">
        <v>0</v>
      </c>
      <c r="P29" s="193">
        <v>0</v>
      </c>
      <c r="Q29" s="39">
        <f t="shared" si="4"/>
        <v>0</v>
      </c>
      <c r="R29" s="193">
        <v>0</v>
      </c>
      <c r="S29" s="193">
        <v>0</v>
      </c>
      <c r="T29" s="193">
        <v>0</v>
      </c>
      <c r="U29" s="193">
        <v>0</v>
      </c>
      <c r="V29" s="39">
        <f t="shared" si="5"/>
        <v>0</v>
      </c>
      <c r="W29" s="40"/>
      <c r="X29" s="41">
        <f t="shared" si="0"/>
        <v>0</v>
      </c>
      <c r="Y29" s="42"/>
      <c r="Z29" s="43">
        <f t="shared" si="1"/>
        <v>0</v>
      </c>
      <c r="AA29" s="42"/>
      <c r="AB29" s="42"/>
      <c r="AC29" s="42"/>
    </row>
    <row r="30" spans="1:29" x14ac:dyDescent="0.25">
      <c r="A30" s="1" t="s">
        <v>25</v>
      </c>
      <c r="C30" s="193">
        <v>0</v>
      </c>
      <c r="D30" s="193">
        <v>0</v>
      </c>
      <c r="E30" s="193">
        <v>0</v>
      </c>
      <c r="F30" s="193">
        <v>0</v>
      </c>
      <c r="G30" s="39">
        <f t="shared" si="2"/>
        <v>0</v>
      </c>
      <c r="H30" s="193">
        <v>0</v>
      </c>
      <c r="I30" s="193">
        <v>0</v>
      </c>
      <c r="J30" s="193">
        <v>0</v>
      </c>
      <c r="K30" s="193">
        <v>0</v>
      </c>
      <c r="L30" s="39">
        <f t="shared" si="3"/>
        <v>0</v>
      </c>
      <c r="M30" s="193">
        <v>0</v>
      </c>
      <c r="N30" s="193">
        <v>0</v>
      </c>
      <c r="O30" s="193">
        <v>0</v>
      </c>
      <c r="P30" s="193">
        <v>0</v>
      </c>
      <c r="Q30" s="39">
        <f t="shared" si="4"/>
        <v>0</v>
      </c>
      <c r="R30" s="193">
        <v>0</v>
      </c>
      <c r="S30" s="193">
        <v>0</v>
      </c>
      <c r="T30" s="193">
        <v>0</v>
      </c>
      <c r="U30" s="193">
        <v>0</v>
      </c>
      <c r="V30" s="39">
        <f t="shared" si="5"/>
        <v>0</v>
      </c>
      <c r="W30" s="40"/>
      <c r="X30" s="41">
        <f t="shared" si="0"/>
        <v>0</v>
      </c>
      <c r="Y30" s="42"/>
      <c r="Z30" s="43">
        <f t="shared" si="1"/>
        <v>0</v>
      </c>
      <c r="AA30" s="42"/>
      <c r="AB30" s="42"/>
      <c r="AC30" s="42"/>
    </row>
    <row r="31" spans="1:29" x14ac:dyDescent="0.25">
      <c r="A31" s="1" t="s">
        <v>71</v>
      </c>
      <c r="C31" s="193">
        <v>0</v>
      </c>
      <c r="D31" s="193">
        <v>0</v>
      </c>
      <c r="E31" s="193">
        <v>0</v>
      </c>
      <c r="F31" s="193">
        <v>0</v>
      </c>
      <c r="G31" s="39">
        <f t="shared" si="2"/>
        <v>0</v>
      </c>
      <c r="H31" s="193">
        <v>0</v>
      </c>
      <c r="I31" s="193">
        <v>0</v>
      </c>
      <c r="J31" s="193">
        <v>0</v>
      </c>
      <c r="K31" s="193">
        <v>0</v>
      </c>
      <c r="L31" s="39">
        <f t="shared" si="3"/>
        <v>0</v>
      </c>
      <c r="M31" s="193">
        <v>0</v>
      </c>
      <c r="N31" s="193">
        <v>0</v>
      </c>
      <c r="O31" s="193">
        <v>0</v>
      </c>
      <c r="P31" s="193">
        <v>0</v>
      </c>
      <c r="Q31" s="39">
        <f t="shared" si="4"/>
        <v>0</v>
      </c>
      <c r="R31" s="193">
        <v>0</v>
      </c>
      <c r="S31" s="193">
        <v>0</v>
      </c>
      <c r="T31" s="193">
        <v>0</v>
      </c>
      <c r="U31" s="193">
        <v>0</v>
      </c>
      <c r="V31" s="39">
        <f t="shared" si="5"/>
        <v>0</v>
      </c>
      <c r="W31" s="40"/>
      <c r="X31" s="41">
        <f t="shared" si="0"/>
        <v>0</v>
      </c>
      <c r="Y31" s="42"/>
      <c r="Z31" s="43">
        <f t="shared" si="1"/>
        <v>0</v>
      </c>
      <c r="AA31" s="42"/>
      <c r="AB31" s="42"/>
      <c r="AC31" s="42"/>
    </row>
    <row r="32" spans="1:29" x14ac:dyDescent="0.25">
      <c r="A32" s="1" t="s">
        <v>69</v>
      </c>
      <c r="C32" s="193">
        <v>0</v>
      </c>
      <c r="D32" s="193">
        <v>0</v>
      </c>
      <c r="E32" s="193">
        <v>0</v>
      </c>
      <c r="F32" s="193">
        <v>0</v>
      </c>
      <c r="G32" s="39">
        <f t="shared" si="2"/>
        <v>0</v>
      </c>
      <c r="H32" s="193">
        <v>0</v>
      </c>
      <c r="I32" s="193">
        <v>0</v>
      </c>
      <c r="J32" s="193">
        <v>0</v>
      </c>
      <c r="K32" s="193">
        <v>0</v>
      </c>
      <c r="L32" s="39">
        <f t="shared" si="3"/>
        <v>0</v>
      </c>
      <c r="M32" s="193">
        <v>0</v>
      </c>
      <c r="N32" s="193">
        <v>0</v>
      </c>
      <c r="O32" s="193">
        <v>0</v>
      </c>
      <c r="P32" s="193">
        <v>0</v>
      </c>
      <c r="Q32" s="39">
        <f t="shared" si="4"/>
        <v>0</v>
      </c>
      <c r="R32" s="193">
        <v>0</v>
      </c>
      <c r="S32" s="193">
        <v>0</v>
      </c>
      <c r="T32" s="193">
        <v>0</v>
      </c>
      <c r="U32" s="193">
        <v>0</v>
      </c>
      <c r="V32" s="39">
        <f t="shared" si="5"/>
        <v>0</v>
      </c>
      <c r="W32" s="40"/>
      <c r="X32" s="41">
        <f t="shared" si="0"/>
        <v>0</v>
      </c>
      <c r="Y32" s="42"/>
      <c r="Z32" s="43">
        <f t="shared" si="1"/>
        <v>0</v>
      </c>
      <c r="AA32" s="42"/>
      <c r="AB32" s="42"/>
      <c r="AC32" s="42"/>
    </row>
    <row r="33" spans="1:29" x14ac:dyDescent="0.25">
      <c r="A33" s="1" t="s">
        <v>70</v>
      </c>
      <c r="C33" s="193">
        <v>0</v>
      </c>
      <c r="D33" s="193">
        <v>0</v>
      </c>
      <c r="E33" s="193">
        <v>0</v>
      </c>
      <c r="F33" s="193">
        <v>0</v>
      </c>
      <c r="G33" s="39">
        <f t="shared" si="2"/>
        <v>0</v>
      </c>
      <c r="H33" s="193">
        <v>0</v>
      </c>
      <c r="I33" s="193">
        <v>0</v>
      </c>
      <c r="J33" s="193">
        <v>0</v>
      </c>
      <c r="K33" s="193">
        <v>0</v>
      </c>
      <c r="L33" s="39">
        <f t="shared" si="3"/>
        <v>0</v>
      </c>
      <c r="M33" s="193">
        <v>0</v>
      </c>
      <c r="N33" s="193">
        <v>0</v>
      </c>
      <c r="O33" s="193">
        <v>0</v>
      </c>
      <c r="P33" s="193">
        <v>0</v>
      </c>
      <c r="Q33" s="39">
        <f t="shared" si="4"/>
        <v>0</v>
      </c>
      <c r="R33" s="193">
        <v>0</v>
      </c>
      <c r="S33" s="193">
        <v>0</v>
      </c>
      <c r="T33" s="193">
        <v>0</v>
      </c>
      <c r="U33" s="193">
        <v>0</v>
      </c>
      <c r="V33" s="39">
        <f t="shared" si="5"/>
        <v>0</v>
      </c>
      <c r="W33" s="40"/>
      <c r="X33" s="41">
        <f t="shared" si="0"/>
        <v>0</v>
      </c>
      <c r="Y33" s="42"/>
      <c r="Z33" s="43">
        <f t="shared" si="1"/>
        <v>0</v>
      </c>
      <c r="AA33" s="42"/>
      <c r="AB33" s="42"/>
      <c r="AC33" s="42"/>
    </row>
    <row r="34" spans="1:29" ht="6.75" customHeight="1" thickBot="1" x14ac:dyDescent="0.3">
      <c r="C34" s="38"/>
      <c r="D34" s="38"/>
      <c r="E34" s="38"/>
      <c r="F34" s="38"/>
      <c r="G34" s="39"/>
      <c r="H34" s="38"/>
      <c r="I34" s="38"/>
      <c r="J34" s="38"/>
      <c r="K34" s="38"/>
      <c r="L34" s="39"/>
      <c r="M34" s="38"/>
      <c r="N34" s="38"/>
      <c r="O34" s="38"/>
      <c r="P34" s="38"/>
      <c r="Q34" s="39"/>
      <c r="R34" s="38"/>
      <c r="S34" s="38"/>
      <c r="T34" s="38"/>
      <c r="U34" s="38"/>
      <c r="V34" s="39"/>
      <c r="W34" s="40"/>
      <c r="X34" s="41"/>
      <c r="Y34" s="42"/>
      <c r="Z34" s="44"/>
      <c r="AA34" s="42"/>
      <c r="AB34" s="42"/>
      <c r="AC34" s="42"/>
    </row>
    <row r="35" spans="1:29" ht="15.75" thickBot="1" x14ac:dyDescent="0.3">
      <c r="A35" s="45" t="s">
        <v>27</v>
      </c>
      <c r="B35" s="46"/>
      <c r="C35" s="47">
        <f>SUM(C24:C34)</f>
        <v>0</v>
      </c>
      <c r="D35" s="47">
        <f>SUM(D24:D33)</f>
        <v>0</v>
      </c>
      <c r="E35" s="47">
        <f>SUM(E24:E33)</f>
        <v>0</v>
      </c>
      <c r="F35" s="47">
        <f>SUM(F24:F33)</f>
        <v>0</v>
      </c>
      <c r="G35" s="48">
        <f>SUM(G24:G33)</f>
        <v>0</v>
      </c>
      <c r="H35" s="47">
        <f>SUM(H24:H34)</f>
        <v>0</v>
      </c>
      <c r="I35" s="47">
        <f>SUM(I24:I33)</f>
        <v>0</v>
      </c>
      <c r="J35" s="47">
        <f>SUM(J24:J33)</f>
        <v>0</v>
      </c>
      <c r="K35" s="47">
        <f>SUM(K24:K33)</f>
        <v>0</v>
      </c>
      <c r="L35" s="48">
        <f>SUM(L24:L33)</f>
        <v>0</v>
      </c>
      <c r="M35" s="47">
        <f>SUM(M24:M34)</f>
        <v>0</v>
      </c>
      <c r="N35" s="47">
        <f>SUM(N24:N33)</f>
        <v>0</v>
      </c>
      <c r="O35" s="47">
        <f>SUM(O24:O33)</f>
        <v>0</v>
      </c>
      <c r="P35" s="47">
        <f>SUM(P24:P33)</f>
        <v>0</v>
      </c>
      <c r="Q35" s="48">
        <f>SUM(Q24:Q33)</f>
        <v>0</v>
      </c>
      <c r="R35" s="47">
        <f>SUM(R24:R34)</f>
        <v>0</v>
      </c>
      <c r="S35" s="47">
        <f>SUM(S24:S33)</f>
        <v>0</v>
      </c>
      <c r="T35" s="47">
        <f>SUM(T24:T33)</f>
        <v>0</v>
      </c>
      <c r="U35" s="47">
        <f>SUM(U24:U33)</f>
        <v>0</v>
      </c>
      <c r="V35" s="48">
        <f>SUM(V24:V33)</f>
        <v>0</v>
      </c>
      <c r="W35" s="49"/>
      <c r="X35" s="50">
        <f>SUM(X24:X33)</f>
        <v>0</v>
      </c>
      <c r="Y35" s="42"/>
      <c r="Z35" s="43">
        <f t="shared" si="1"/>
        <v>0</v>
      </c>
      <c r="AA35" s="42"/>
      <c r="AB35" s="42"/>
      <c r="AC35" s="42"/>
    </row>
    <row r="36" spans="1:29" x14ac:dyDescent="0.2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</sheetData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AD119"/>
  <sheetViews>
    <sheetView workbookViewId="0">
      <pane xSplit="2" ySplit="22" topLeftCell="M35" activePane="bottomRight" state="frozen"/>
      <selection pane="topRight" activeCell="C1" sqref="C1"/>
      <selection pane="bottomLeft" activeCell="A23" sqref="A23"/>
      <selection pane="bottomRight" activeCell="X57" sqref="X57"/>
    </sheetView>
  </sheetViews>
  <sheetFormatPr defaultRowHeight="15" outlineLevelRow="1" outlineLevelCol="1" x14ac:dyDescent="0.25"/>
  <cols>
    <col min="1" max="1" width="29.25" style="68" customWidth="1"/>
    <col min="2" max="2" width="1.25" style="68" customWidth="1"/>
    <col min="3" max="3" width="12.25" style="68" customWidth="1"/>
    <col min="4" max="4" width="9.25" style="68" customWidth="1"/>
    <col min="5" max="5" width="8.5" style="68" customWidth="1"/>
    <col min="6" max="22" width="9" style="68"/>
    <col min="23" max="23" width="1.125" style="68" customWidth="1"/>
    <col min="24" max="24" width="9.125" style="68" customWidth="1"/>
    <col min="25" max="25" width="1.25" style="68" customWidth="1"/>
    <col min="26" max="26" width="8" style="16" customWidth="1" outlineLevel="1"/>
    <col min="27" max="260" width="9" style="68"/>
    <col min="261" max="261" width="20.125" style="68" customWidth="1"/>
    <col min="262" max="516" width="9" style="68"/>
    <col min="517" max="517" width="20.125" style="68" customWidth="1"/>
    <col min="518" max="772" width="9" style="68"/>
    <col min="773" max="773" width="20.125" style="68" customWidth="1"/>
    <col min="774" max="1028" width="9" style="68"/>
    <col min="1029" max="1029" width="20.125" style="68" customWidth="1"/>
    <col min="1030" max="1284" width="9" style="68"/>
    <col min="1285" max="1285" width="20.125" style="68" customWidth="1"/>
    <col min="1286" max="1540" width="9" style="68"/>
    <col min="1541" max="1541" width="20.125" style="68" customWidth="1"/>
    <col min="1542" max="1796" width="9" style="68"/>
    <col min="1797" max="1797" width="20.125" style="68" customWidth="1"/>
    <col min="1798" max="2052" width="9" style="68"/>
    <col min="2053" max="2053" width="20.125" style="68" customWidth="1"/>
    <col min="2054" max="2308" width="9" style="68"/>
    <col min="2309" max="2309" width="20.125" style="68" customWidth="1"/>
    <col min="2310" max="2564" width="9" style="68"/>
    <col min="2565" max="2565" width="20.125" style="68" customWidth="1"/>
    <col min="2566" max="2820" width="9" style="68"/>
    <col min="2821" max="2821" width="20.125" style="68" customWidth="1"/>
    <col min="2822" max="3076" width="9" style="68"/>
    <col min="3077" max="3077" width="20.125" style="68" customWidth="1"/>
    <col min="3078" max="3332" width="9" style="68"/>
    <col min="3333" max="3333" width="20.125" style="68" customWidth="1"/>
    <col min="3334" max="3588" width="9" style="68"/>
    <col min="3589" max="3589" width="20.125" style="68" customWidth="1"/>
    <col min="3590" max="3844" width="9" style="68"/>
    <col min="3845" max="3845" width="20.125" style="68" customWidth="1"/>
    <col min="3846" max="4100" width="9" style="68"/>
    <col min="4101" max="4101" width="20.125" style="68" customWidth="1"/>
    <col min="4102" max="4356" width="9" style="68"/>
    <col min="4357" max="4357" width="20.125" style="68" customWidth="1"/>
    <col min="4358" max="4612" width="9" style="68"/>
    <col min="4613" max="4613" width="20.125" style="68" customWidth="1"/>
    <col min="4614" max="4868" width="9" style="68"/>
    <col min="4869" max="4869" width="20.125" style="68" customWidth="1"/>
    <col min="4870" max="5124" width="9" style="68"/>
    <col min="5125" max="5125" width="20.125" style="68" customWidth="1"/>
    <col min="5126" max="5380" width="9" style="68"/>
    <col min="5381" max="5381" width="20.125" style="68" customWidth="1"/>
    <col min="5382" max="5636" width="9" style="68"/>
    <col min="5637" max="5637" width="20.125" style="68" customWidth="1"/>
    <col min="5638" max="5892" width="9" style="68"/>
    <col min="5893" max="5893" width="20.125" style="68" customWidth="1"/>
    <col min="5894" max="6148" width="9" style="68"/>
    <col min="6149" max="6149" width="20.125" style="68" customWidth="1"/>
    <col min="6150" max="6404" width="9" style="68"/>
    <col min="6405" max="6405" width="20.125" style="68" customWidth="1"/>
    <col min="6406" max="6660" width="9" style="68"/>
    <col min="6661" max="6661" width="20.125" style="68" customWidth="1"/>
    <col min="6662" max="6916" width="9" style="68"/>
    <col min="6917" max="6917" width="20.125" style="68" customWidth="1"/>
    <col min="6918" max="7172" width="9" style="68"/>
    <col min="7173" max="7173" width="20.125" style="68" customWidth="1"/>
    <col min="7174" max="7428" width="9" style="68"/>
    <col min="7429" max="7429" width="20.125" style="68" customWidth="1"/>
    <col min="7430" max="7684" width="9" style="68"/>
    <col min="7685" max="7685" width="20.125" style="68" customWidth="1"/>
    <col min="7686" max="7940" width="9" style="68"/>
    <col min="7941" max="7941" width="20.125" style="68" customWidth="1"/>
    <col min="7942" max="8196" width="9" style="68"/>
    <col min="8197" max="8197" width="20.125" style="68" customWidth="1"/>
    <col min="8198" max="8452" width="9" style="68"/>
    <col min="8453" max="8453" width="20.125" style="68" customWidth="1"/>
    <col min="8454" max="8708" width="9" style="68"/>
    <col min="8709" max="8709" width="20.125" style="68" customWidth="1"/>
    <col min="8710" max="8964" width="9" style="68"/>
    <col min="8965" max="8965" width="20.125" style="68" customWidth="1"/>
    <col min="8966" max="9220" width="9" style="68"/>
    <col min="9221" max="9221" width="20.125" style="68" customWidth="1"/>
    <col min="9222" max="9476" width="9" style="68"/>
    <col min="9477" max="9477" width="20.125" style="68" customWidth="1"/>
    <col min="9478" max="9732" width="9" style="68"/>
    <col min="9733" max="9733" width="20.125" style="68" customWidth="1"/>
    <col min="9734" max="9988" width="9" style="68"/>
    <col min="9989" max="9989" width="20.125" style="68" customWidth="1"/>
    <col min="9990" max="10244" width="9" style="68"/>
    <col min="10245" max="10245" width="20.125" style="68" customWidth="1"/>
    <col min="10246" max="10500" width="9" style="68"/>
    <col min="10501" max="10501" width="20.125" style="68" customWidth="1"/>
    <col min="10502" max="10756" width="9" style="68"/>
    <col min="10757" max="10757" width="20.125" style="68" customWidth="1"/>
    <col min="10758" max="11012" width="9" style="68"/>
    <col min="11013" max="11013" width="20.125" style="68" customWidth="1"/>
    <col min="11014" max="11268" width="9" style="68"/>
    <col min="11269" max="11269" width="20.125" style="68" customWidth="1"/>
    <col min="11270" max="11524" width="9" style="68"/>
    <col min="11525" max="11525" width="20.125" style="68" customWidth="1"/>
    <col min="11526" max="11780" width="9" style="68"/>
    <col min="11781" max="11781" width="20.125" style="68" customWidth="1"/>
    <col min="11782" max="12036" width="9" style="68"/>
    <col min="12037" max="12037" width="20.125" style="68" customWidth="1"/>
    <col min="12038" max="12292" width="9" style="68"/>
    <col min="12293" max="12293" width="20.125" style="68" customWidth="1"/>
    <col min="12294" max="12548" width="9" style="68"/>
    <col min="12549" max="12549" width="20.125" style="68" customWidth="1"/>
    <col min="12550" max="12804" width="9" style="68"/>
    <col min="12805" max="12805" width="20.125" style="68" customWidth="1"/>
    <col min="12806" max="13060" width="9" style="68"/>
    <col min="13061" max="13061" width="20.125" style="68" customWidth="1"/>
    <col min="13062" max="13316" width="9" style="68"/>
    <col min="13317" max="13317" width="20.125" style="68" customWidth="1"/>
    <col min="13318" max="13572" width="9" style="68"/>
    <col min="13573" max="13573" width="20.125" style="68" customWidth="1"/>
    <col min="13574" max="13828" width="9" style="68"/>
    <col min="13829" max="13829" width="20.125" style="68" customWidth="1"/>
    <col min="13830" max="14084" width="9" style="68"/>
    <col min="14085" max="14085" width="20.125" style="68" customWidth="1"/>
    <col min="14086" max="14340" width="9" style="68"/>
    <col min="14341" max="14341" width="20.125" style="68" customWidth="1"/>
    <col min="14342" max="14596" width="9" style="68"/>
    <col min="14597" max="14597" width="20.125" style="68" customWidth="1"/>
    <col min="14598" max="14852" width="9" style="68"/>
    <col min="14853" max="14853" width="20.125" style="68" customWidth="1"/>
    <col min="14854" max="15108" width="9" style="68"/>
    <col min="15109" max="15109" width="20.125" style="68" customWidth="1"/>
    <col min="15110" max="15364" width="9" style="68"/>
    <col min="15365" max="15365" width="20.125" style="68" customWidth="1"/>
    <col min="15366" max="15620" width="9" style="68"/>
    <col min="15621" max="15621" width="20.125" style="68" customWidth="1"/>
    <col min="15622" max="15876" width="9" style="68"/>
    <col min="15877" max="15877" width="20.125" style="68" customWidth="1"/>
    <col min="15878" max="16132" width="9" style="68"/>
    <col min="16133" max="16133" width="20.125" style="68" customWidth="1"/>
    <col min="16134" max="16384" width="9" style="68"/>
  </cols>
  <sheetData>
    <row r="1" spans="1:6" ht="7.5" customHeight="1" x14ac:dyDescent="0.25"/>
    <row r="2" spans="1:6" ht="18.75" x14ac:dyDescent="0.3">
      <c r="A2" s="69" t="str">
        <f>'1 - Approved Eligible Revenue'!A2</f>
        <v>Green Infrastructure (GI) Fund</v>
      </c>
      <c r="B2" s="70"/>
      <c r="C2" s="70"/>
      <c r="D2" s="70"/>
      <c r="E2" s="70"/>
    </row>
    <row r="3" spans="1:6" ht="9.75" customHeight="1" x14ac:dyDescent="0.25"/>
    <row r="4" spans="1:6" ht="19.5" customHeight="1" x14ac:dyDescent="0.25">
      <c r="A4" s="71" t="s">
        <v>110</v>
      </c>
    </row>
    <row r="5" spans="1:6" ht="15.75" customHeight="1" x14ac:dyDescent="0.25"/>
    <row r="6" spans="1:6" ht="18" x14ac:dyDescent="0.25">
      <c r="A6" s="72" t="str">
        <f>'2 - Approved Eligible Capital'!A6</f>
        <v>Delivery Organisation (Grantee):</v>
      </c>
      <c r="B6" s="73"/>
      <c r="C6" s="65">
        <f>'5 - Revised Eligible Capital'!C6</f>
        <v>0</v>
      </c>
      <c r="D6" s="74"/>
      <c r="E6" s="74"/>
      <c r="F6" s="75"/>
    </row>
    <row r="7" spans="1:6" ht="6.75" customHeight="1" x14ac:dyDescent="0.25">
      <c r="A7" s="76"/>
      <c r="B7" s="76"/>
      <c r="C7" s="67"/>
      <c r="D7" s="76"/>
      <c r="E7" s="76"/>
    </row>
    <row r="8" spans="1:6" ht="18" x14ac:dyDescent="0.25">
      <c r="A8" s="77" t="s">
        <v>58</v>
      </c>
      <c r="B8" s="78"/>
      <c r="C8" s="65">
        <f>'5 - Revised Eligible Capital'!C8</f>
        <v>0</v>
      </c>
      <c r="D8" s="79"/>
      <c r="E8" s="79"/>
      <c r="F8" s="80"/>
    </row>
    <row r="9" spans="1:6" ht="6" customHeight="1" x14ac:dyDescent="0.25">
      <c r="A9" s="77"/>
      <c r="B9" s="81"/>
      <c r="C9" s="67"/>
      <c r="D9" s="81"/>
      <c r="E9" s="81"/>
    </row>
    <row r="10" spans="1:6" ht="18" x14ac:dyDescent="0.25">
      <c r="A10" s="77" t="s">
        <v>59</v>
      </c>
      <c r="B10" s="78"/>
      <c r="C10" s="66" t="str">
        <f>'5 - Revised Eligible Capital'!C10</f>
        <v>GIAPP -</v>
      </c>
      <c r="D10" s="78"/>
      <c r="E10" s="78"/>
    </row>
    <row r="11" spans="1:6" ht="6" customHeight="1" x14ac:dyDescent="0.25"/>
    <row r="12" spans="1:6" x14ac:dyDescent="0.25">
      <c r="A12" s="77" t="s">
        <v>1</v>
      </c>
      <c r="C12" s="18">
        <f>'5 - Revised Eligible Capital'!C12</f>
        <v>42948</v>
      </c>
      <c r="D12" s="19"/>
    </row>
    <row r="13" spans="1:6" ht="5.25" customHeight="1" x14ac:dyDescent="0.25">
      <c r="C13" s="20"/>
    </row>
    <row r="14" spans="1:6" x14ac:dyDescent="0.25">
      <c r="A14" s="77" t="s">
        <v>2</v>
      </c>
      <c r="C14" s="18">
        <f>'5 - Revised Eligible Capital'!C14</f>
        <v>43465</v>
      </c>
      <c r="D14" s="19"/>
    </row>
    <row r="15" spans="1:6" ht="7.5" customHeight="1" x14ac:dyDescent="0.25"/>
    <row r="16" spans="1:6" ht="15.75" x14ac:dyDescent="0.25">
      <c r="A16" s="82"/>
      <c r="B16" s="82"/>
      <c r="C16" s="82"/>
      <c r="D16" s="82"/>
      <c r="E16" s="82"/>
    </row>
    <row r="17" spans="1:30" ht="15.75" x14ac:dyDescent="0.25">
      <c r="A17" s="82"/>
      <c r="B17" s="82"/>
      <c r="C17" s="82"/>
      <c r="D17" s="82"/>
      <c r="E17" s="82"/>
    </row>
    <row r="18" spans="1:30" ht="15.75" x14ac:dyDescent="0.25">
      <c r="A18" s="82"/>
      <c r="B18" s="82"/>
      <c r="C18" s="82"/>
      <c r="D18" s="82"/>
      <c r="E18" s="82"/>
    </row>
    <row r="19" spans="1:30" x14ac:dyDescent="0.25">
      <c r="C19" s="24" t="str">
        <f>'5 - Revised Eligible Capital'!C19</f>
        <v>Forecast</v>
      </c>
      <c r="D19" s="24" t="str">
        <f>'5 - Revised Eligible Capital'!D19</f>
        <v>Forecast</v>
      </c>
      <c r="E19" s="24" t="str">
        <f>'5 - Revised Eligible Capital'!E19</f>
        <v>Forecast</v>
      </c>
      <c r="F19" s="24" t="str">
        <f>'5 - Revised Eligible Capital'!F19</f>
        <v>Forecast</v>
      </c>
      <c r="H19" s="24" t="str">
        <f>'5 - Revised Eligible Capital'!H19</f>
        <v>Forecast</v>
      </c>
      <c r="I19" s="24" t="str">
        <f>'5 - Revised Eligible Capital'!I19</f>
        <v>Forecast</v>
      </c>
      <c r="J19" s="24" t="str">
        <f>'5 - Revised Eligible Capital'!J19</f>
        <v>Forecast</v>
      </c>
      <c r="K19" s="24" t="str">
        <f>'5 - Revised Eligible Capital'!K19</f>
        <v>Forecast</v>
      </c>
      <c r="M19" s="24" t="str">
        <f>'5 - Revised Eligible Capital'!M19</f>
        <v>Forecast</v>
      </c>
      <c r="N19" s="24" t="str">
        <f>'5 - Revised Eligible Capital'!N19</f>
        <v>Forecast</v>
      </c>
      <c r="O19" s="24" t="str">
        <f>'5 - Revised Eligible Capital'!O19</f>
        <v>Forecast</v>
      </c>
      <c r="P19" s="24" t="str">
        <f>'5 - Revised Eligible Capital'!P19</f>
        <v>Forecast</v>
      </c>
      <c r="R19" s="24" t="str">
        <f>'5 - Revised Eligible Capital'!R19</f>
        <v>Forecast</v>
      </c>
      <c r="S19" s="24" t="str">
        <f>'5 - Revised Eligible Capital'!S19</f>
        <v>Forecast</v>
      </c>
      <c r="T19" s="24" t="str">
        <f>'5 - Revised Eligible Capital'!T19</f>
        <v>Forecast</v>
      </c>
      <c r="U19" s="24" t="str">
        <f>'5 - Revised Eligible Capital'!U19</f>
        <v>Forecast</v>
      </c>
    </row>
    <row r="20" spans="1:30" s="84" customFormat="1" x14ac:dyDescent="0.25">
      <c r="C20" s="31" t="s">
        <v>4</v>
      </c>
      <c r="D20" s="31" t="s">
        <v>5</v>
      </c>
      <c r="E20" s="31" t="s">
        <v>6</v>
      </c>
      <c r="F20" s="31" t="s">
        <v>7</v>
      </c>
      <c r="G20" s="85" t="s">
        <v>8</v>
      </c>
      <c r="H20" s="31" t="s">
        <v>4</v>
      </c>
      <c r="I20" s="31" t="s">
        <v>5</v>
      </c>
      <c r="J20" s="31" t="s">
        <v>6</v>
      </c>
      <c r="K20" s="31" t="s">
        <v>7</v>
      </c>
      <c r="L20" s="85" t="s">
        <v>8</v>
      </c>
      <c r="M20" s="31" t="s">
        <v>4</v>
      </c>
      <c r="N20" s="31" t="s">
        <v>5</v>
      </c>
      <c r="O20" s="31" t="s">
        <v>6</v>
      </c>
      <c r="P20" s="31" t="s">
        <v>7</v>
      </c>
      <c r="Q20" s="85" t="s">
        <v>8</v>
      </c>
      <c r="R20" s="31" t="s">
        <v>4</v>
      </c>
      <c r="S20" s="31" t="s">
        <v>5</v>
      </c>
      <c r="T20" s="31" t="s">
        <v>6</v>
      </c>
      <c r="U20" s="31" t="s">
        <v>7</v>
      </c>
      <c r="V20" s="85" t="s">
        <v>8</v>
      </c>
      <c r="W20" s="31"/>
      <c r="X20" s="86" t="s">
        <v>9</v>
      </c>
      <c r="Z20" s="112"/>
    </row>
    <row r="21" spans="1:30" s="84" customFormat="1" x14ac:dyDescent="0.25">
      <c r="C21" s="31" t="s">
        <v>10</v>
      </c>
      <c r="D21" s="31" t="s">
        <v>11</v>
      </c>
      <c r="E21" s="31" t="s">
        <v>12</v>
      </c>
      <c r="F21" s="31" t="s">
        <v>13</v>
      </c>
      <c r="G21" s="30" t="s">
        <v>14</v>
      </c>
      <c r="H21" s="31" t="s">
        <v>10</v>
      </c>
      <c r="I21" s="31" t="s">
        <v>11</v>
      </c>
      <c r="J21" s="31" t="s">
        <v>12</v>
      </c>
      <c r="K21" s="31" t="s">
        <v>13</v>
      </c>
      <c r="L21" s="30" t="s">
        <v>15</v>
      </c>
      <c r="M21" s="31" t="s">
        <v>10</v>
      </c>
      <c r="N21" s="31" t="s">
        <v>11</v>
      </c>
      <c r="O21" s="31" t="s">
        <v>12</v>
      </c>
      <c r="P21" s="31" t="s">
        <v>13</v>
      </c>
      <c r="Q21" s="30" t="s">
        <v>16</v>
      </c>
      <c r="R21" s="31" t="s">
        <v>10</v>
      </c>
      <c r="S21" s="31" t="s">
        <v>11</v>
      </c>
      <c r="T21" s="31" t="s">
        <v>12</v>
      </c>
      <c r="U21" s="31" t="s">
        <v>13</v>
      </c>
      <c r="V21" s="30" t="s">
        <v>17</v>
      </c>
      <c r="W21" s="31"/>
      <c r="X21" s="87" t="s">
        <v>8</v>
      </c>
      <c r="Z21" s="112"/>
    </row>
    <row r="22" spans="1:30" s="84" customFormat="1" x14ac:dyDescent="0.25">
      <c r="A22" s="88" t="s">
        <v>24</v>
      </c>
      <c r="C22" s="89" t="s">
        <v>19</v>
      </c>
      <c r="D22" s="89" t="s">
        <v>19</v>
      </c>
      <c r="E22" s="89" t="s">
        <v>19</v>
      </c>
      <c r="F22" s="89" t="s">
        <v>19</v>
      </c>
      <c r="G22" s="90" t="s">
        <v>19</v>
      </c>
      <c r="H22" s="89" t="s">
        <v>19</v>
      </c>
      <c r="I22" s="89" t="s">
        <v>19</v>
      </c>
      <c r="J22" s="89" t="s">
        <v>19</v>
      </c>
      <c r="K22" s="89" t="s">
        <v>19</v>
      </c>
      <c r="L22" s="90" t="s">
        <v>19</v>
      </c>
      <c r="M22" s="89" t="s">
        <v>19</v>
      </c>
      <c r="N22" s="89" t="s">
        <v>19</v>
      </c>
      <c r="O22" s="89" t="s">
        <v>19</v>
      </c>
      <c r="P22" s="89" t="s">
        <v>19</v>
      </c>
      <c r="Q22" s="90" t="s">
        <v>19</v>
      </c>
      <c r="R22" s="89" t="s">
        <v>19</v>
      </c>
      <c r="S22" s="89" t="s">
        <v>19</v>
      </c>
      <c r="T22" s="89" t="s">
        <v>19</v>
      </c>
      <c r="U22" s="89" t="s">
        <v>19</v>
      </c>
      <c r="V22" s="90" t="s">
        <v>19</v>
      </c>
      <c r="W22" s="89"/>
      <c r="X22" s="91" t="s">
        <v>19</v>
      </c>
      <c r="Z22" s="113" t="s">
        <v>20</v>
      </c>
    </row>
    <row r="23" spans="1:30" s="84" customFormat="1" ht="6.75" customHeight="1" x14ac:dyDescent="0.25">
      <c r="C23" s="89"/>
      <c r="D23" s="89"/>
      <c r="E23" s="89"/>
      <c r="F23" s="89"/>
      <c r="G23" s="90"/>
      <c r="H23" s="89"/>
      <c r="I23" s="89"/>
      <c r="J23" s="89"/>
      <c r="K23" s="89"/>
      <c r="L23" s="90"/>
      <c r="M23" s="89"/>
      <c r="N23" s="89"/>
      <c r="O23" s="89"/>
      <c r="P23" s="89"/>
      <c r="Q23" s="90"/>
      <c r="R23" s="89"/>
      <c r="S23" s="89"/>
      <c r="T23" s="89"/>
      <c r="U23" s="89"/>
      <c r="V23" s="90"/>
      <c r="W23" s="89"/>
      <c r="X23" s="91"/>
      <c r="Z23" s="112"/>
    </row>
    <row r="24" spans="1:30" x14ac:dyDescent="0.25">
      <c r="A24" s="68" t="s">
        <v>28</v>
      </c>
      <c r="C24" s="38">
        <f>'4 - Revised Eligible Revenue'!C28</f>
        <v>0</v>
      </c>
      <c r="D24" s="38">
        <f>'4 - Revised Eligible Revenue'!D28</f>
        <v>0</v>
      </c>
      <c r="E24" s="38">
        <f>'4 - Revised Eligible Revenue'!E28</f>
        <v>0</v>
      </c>
      <c r="F24" s="38">
        <f>'4 - Revised Eligible Revenue'!F28</f>
        <v>0</v>
      </c>
      <c r="G24" s="39">
        <f>SUM(C24:F24)</f>
        <v>0</v>
      </c>
      <c r="H24" s="38">
        <f>'4 - Revised Eligible Revenue'!H28</f>
        <v>0</v>
      </c>
      <c r="I24" s="38">
        <f>'4 - Revised Eligible Revenue'!I28</f>
        <v>0</v>
      </c>
      <c r="J24" s="38">
        <f>'4 - Revised Eligible Revenue'!J28</f>
        <v>0</v>
      </c>
      <c r="K24" s="38">
        <f>'4 - Revised Eligible Revenue'!K28</f>
        <v>0</v>
      </c>
      <c r="L24" s="39">
        <f>SUM(H24:K24)</f>
        <v>0</v>
      </c>
      <c r="M24" s="38">
        <f>'4 - Revised Eligible Revenue'!M28</f>
        <v>0</v>
      </c>
      <c r="N24" s="38">
        <f>'4 - Revised Eligible Revenue'!N28</f>
        <v>0</v>
      </c>
      <c r="O24" s="38">
        <f>'4 - Revised Eligible Revenue'!O28</f>
        <v>0</v>
      </c>
      <c r="P24" s="38">
        <f>'4 - Revised Eligible Revenue'!P28</f>
        <v>0</v>
      </c>
      <c r="Q24" s="39">
        <f>SUM(M24:P24)</f>
        <v>0</v>
      </c>
      <c r="R24" s="38">
        <f>'4 - Revised Eligible Revenue'!R28</f>
        <v>0</v>
      </c>
      <c r="S24" s="38">
        <f>'4 - Revised Eligible Revenue'!S28</f>
        <v>0</v>
      </c>
      <c r="T24" s="38">
        <f>'4 - Revised Eligible Revenue'!T28</f>
        <v>0</v>
      </c>
      <c r="U24" s="38">
        <f>'4 - Revised Eligible Revenue'!U28</f>
        <v>0</v>
      </c>
      <c r="V24" s="39">
        <f>SUM(R24:U24)</f>
        <v>0</v>
      </c>
      <c r="W24" s="40"/>
      <c r="X24" s="41">
        <f>+G24+L24+Q24+V24</f>
        <v>0</v>
      </c>
      <c r="Y24" s="42"/>
      <c r="Z24" s="43">
        <f>X24-V24-Q24-L24-G24</f>
        <v>0</v>
      </c>
      <c r="AA24" s="42"/>
      <c r="AB24" s="42"/>
      <c r="AC24" s="42"/>
      <c r="AD24" s="16"/>
    </row>
    <row r="25" spans="1:30" x14ac:dyDescent="0.25">
      <c r="A25" s="68" t="s">
        <v>29</v>
      </c>
      <c r="C25" s="38">
        <f>'4 - Revised Eligible Revenue'!C45</f>
        <v>0</v>
      </c>
      <c r="D25" s="38">
        <f>'4 - Revised Eligible Revenue'!D45</f>
        <v>0</v>
      </c>
      <c r="E25" s="38">
        <f>'4 - Revised Eligible Revenue'!E45</f>
        <v>0</v>
      </c>
      <c r="F25" s="38">
        <f>'4 - Revised Eligible Revenue'!F45</f>
        <v>0</v>
      </c>
      <c r="G25" s="39">
        <f>SUM(C25:F25)</f>
        <v>0</v>
      </c>
      <c r="H25" s="38">
        <f>'4 - Revised Eligible Revenue'!H45</f>
        <v>0</v>
      </c>
      <c r="I25" s="38">
        <f>'4 - Revised Eligible Revenue'!I45</f>
        <v>0</v>
      </c>
      <c r="J25" s="38">
        <f>'4 - Revised Eligible Revenue'!J45</f>
        <v>0</v>
      </c>
      <c r="K25" s="38">
        <f>'4 - Revised Eligible Revenue'!K45</f>
        <v>0</v>
      </c>
      <c r="L25" s="39">
        <f>SUM(H25:K25)</f>
        <v>0</v>
      </c>
      <c r="M25" s="38">
        <f>'4 - Revised Eligible Revenue'!M45</f>
        <v>0</v>
      </c>
      <c r="N25" s="38">
        <f>'4 - Revised Eligible Revenue'!N45</f>
        <v>0</v>
      </c>
      <c r="O25" s="38">
        <f>'4 - Revised Eligible Revenue'!O45</f>
        <v>0</v>
      </c>
      <c r="P25" s="38">
        <f>'4 - Revised Eligible Revenue'!P45</f>
        <v>0</v>
      </c>
      <c r="Q25" s="39">
        <f>SUM(M25:P25)</f>
        <v>0</v>
      </c>
      <c r="R25" s="38">
        <f>'4 - Revised Eligible Revenue'!R45</f>
        <v>0</v>
      </c>
      <c r="S25" s="38">
        <f>'4 - Revised Eligible Revenue'!S45</f>
        <v>0</v>
      </c>
      <c r="T25" s="38">
        <f>'4 - Revised Eligible Revenue'!T45</f>
        <v>0</v>
      </c>
      <c r="U25" s="38">
        <f>'4 - Revised Eligible Revenue'!U45</f>
        <v>0</v>
      </c>
      <c r="V25" s="39">
        <f>SUM(R25:U25)</f>
        <v>0</v>
      </c>
      <c r="W25" s="40"/>
      <c r="X25" s="41">
        <f t="shared" ref="X25:X26" si="0">+G25+L25+Q25+V25</f>
        <v>0</v>
      </c>
      <c r="Y25" s="42"/>
      <c r="Z25" s="43">
        <f t="shared" ref="Z25:Z28" si="1">X25-V25-Q25-L25-G25</f>
        <v>0</v>
      </c>
      <c r="AA25" s="42"/>
      <c r="AB25" s="42"/>
      <c r="AC25" s="42"/>
      <c r="AD25" s="16"/>
    </row>
    <row r="26" spans="1:30" x14ac:dyDescent="0.25">
      <c r="A26" s="68" t="s">
        <v>30</v>
      </c>
      <c r="C26" s="38">
        <f>'5 - Revised Eligible Capital'!C35</f>
        <v>0</v>
      </c>
      <c r="D26" s="38">
        <f>'5 - Revised Eligible Capital'!D35</f>
        <v>0</v>
      </c>
      <c r="E26" s="38">
        <f>'5 - Revised Eligible Capital'!E35</f>
        <v>0</v>
      </c>
      <c r="F26" s="38">
        <f>'5 - Revised Eligible Capital'!F35</f>
        <v>0</v>
      </c>
      <c r="G26" s="39">
        <f t="shared" ref="G26" si="2">SUM(C26:F26)</f>
        <v>0</v>
      </c>
      <c r="H26" s="38">
        <f>'5 - Revised Eligible Capital'!H35</f>
        <v>0</v>
      </c>
      <c r="I26" s="38">
        <f>'5 - Revised Eligible Capital'!I35</f>
        <v>0</v>
      </c>
      <c r="J26" s="38">
        <f>'5 - Revised Eligible Capital'!J35</f>
        <v>0</v>
      </c>
      <c r="K26" s="38">
        <f>'5 - Revised Eligible Capital'!K35</f>
        <v>0</v>
      </c>
      <c r="L26" s="39">
        <f t="shared" ref="L26" si="3">SUM(H26:K26)</f>
        <v>0</v>
      </c>
      <c r="M26" s="38">
        <f>'5 - Revised Eligible Capital'!M35</f>
        <v>0</v>
      </c>
      <c r="N26" s="38">
        <f>'5 - Revised Eligible Capital'!N35</f>
        <v>0</v>
      </c>
      <c r="O26" s="38">
        <f>'5 - Revised Eligible Capital'!O35</f>
        <v>0</v>
      </c>
      <c r="P26" s="38">
        <f>'5 - Revised Eligible Capital'!P35</f>
        <v>0</v>
      </c>
      <c r="Q26" s="39">
        <f t="shared" ref="Q26" si="4">SUM(M26:P26)</f>
        <v>0</v>
      </c>
      <c r="R26" s="38">
        <f>'5 - Revised Eligible Capital'!R35</f>
        <v>0</v>
      </c>
      <c r="S26" s="38">
        <f>'5 - Revised Eligible Capital'!S35</f>
        <v>0</v>
      </c>
      <c r="T26" s="38">
        <f>'5 - Revised Eligible Capital'!T35</f>
        <v>0</v>
      </c>
      <c r="U26" s="38">
        <f>'5 - Revised Eligible Capital'!U35</f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  <c r="AD26" s="16"/>
    </row>
    <row r="27" spans="1:30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2"/>
      <c r="AB27" s="42"/>
      <c r="AC27" s="42"/>
      <c r="AD27" s="16"/>
    </row>
    <row r="28" spans="1:30" ht="15.75" thickBot="1" x14ac:dyDescent="0.3">
      <c r="A28" s="93" t="s">
        <v>31</v>
      </c>
      <c r="B28" s="94"/>
      <c r="C28" s="47">
        <f>SUM(C24:C27)</f>
        <v>0</v>
      </c>
      <c r="D28" s="47">
        <f>SUM(D24:D26)</f>
        <v>0</v>
      </c>
      <c r="E28" s="47">
        <f>SUM(E24:E26)</f>
        <v>0</v>
      </c>
      <c r="F28" s="47">
        <f>SUM(F24:F26)</f>
        <v>0</v>
      </c>
      <c r="G28" s="48">
        <f>SUM(G24:G26)</f>
        <v>0</v>
      </c>
      <c r="H28" s="47">
        <f>SUM(H24:H27)</f>
        <v>0</v>
      </c>
      <c r="I28" s="47">
        <f>SUM(I24:I26)</f>
        <v>0</v>
      </c>
      <c r="J28" s="47">
        <f>SUM(J24:J26)</f>
        <v>0</v>
      </c>
      <c r="K28" s="47">
        <f>SUM(K24:K26)</f>
        <v>0</v>
      </c>
      <c r="L28" s="48">
        <f>SUM(L24:L26)</f>
        <v>0</v>
      </c>
      <c r="M28" s="47">
        <f>SUM(M24:M27)</f>
        <v>0</v>
      </c>
      <c r="N28" s="47">
        <f>SUM(N24:N26)</f>
        <v>0</v>
      </c>
      <c r="O28" s="47">
        <f>SUM(O24:O26)</f>
        <v>0</v>
      </c>
      <c r="P28" s="47">
        <f>SUM(P24:P26)</f>
        <v>0</v>
      </c>
      <c r="Q28" s="48">
        <f>SUM(Q24:Q26)</f>
        <v>0</v>
      </c>
      <c r="R28" s="47">
        <f>SUM(R24:R27)</f>
        <v>0</v>
      </c>
      <c r="S28" s="47">
        <f>SUM(S24:S26)</f>
        <v>0</v>
      </c>
      <c r="T28" s="47">
        <f>SUM(T24:T26)</f>
        <v>0</v>
      </c>
      <c r="U28" s="47">
        <f>SUM(U24:U26)</f>
        <v>0</v>
      </c>
      <c r="V28" s="48">
        <f>SUM(V24:V26)</f>
        <v>0</v>
      </c>
      <c r="W28" s="49"/>
      <c r="X28" s="50">
        <f>SUM(X24:X26)</f>
        <v>0</v>
      </c>
      <c r="Y28" s="42"/>
      <c r="Z28" s="43">
        <f t="shared" si="1"/>
        <v>0</v>
      </c>
      <c r="AA28" s="42"/>
      <c r="AB28" s="42"/>
      <c r="AC28" s="42"/>
      <c r="AD28" s="16"/>
    </row>
    <row r="29" spans="1:30" outlineLevel="1" x14ac:dyDescent="0.25">
      <c r="A29" s="95" t="s">
        <v>20</v>
      </c>
      <c r="C29" s="43">
        <f>C28-'4 - Revised Eligible Revenue'!C47-'5 - Revised Eligible Capital'!C35</f>
        <v>0</v>
      </c>
      <c r="D29" s="43">
        <f>D28-'4 - Revised Eligible Revenue'!D47-'5 - Revised Eligible Capital'!D35</f>
        <v>0</v>
      </c>
      <c r="E29" s="43">
        <f>E28-'4 - Revised Eligible Revenue'!E47-'5 - Revised Eligible Capital'!E35</f>
        <v>0</v>
      </c>
      <c r="F29" s="43">
        <f>F28-'4 - Revised Eligible Revenue'!F47-'5 - Revised Eligible Capital'!F35</f>
        <v>0</v>
      </c>
      <c r="G29" s="43">
        <f>G28-'4 - Revised Eligible Revenue'!G47-'5 - Revised Eligible Capital'!G35</f>
        <v>0</v>
      </c>
      <c r="H29" s="43">
        <f>H28-'4 - Revised Eligible Revenue'!H47-'5 - Revised Eligible Capital'!H35</f>
        <v>0</v>
      </c>
      <c r="I29" s="43">
        <f>I28-'4 - Revised Eligible Revenue'!I47-'5 - Revised Eligible Capital'!I35</f>
        <v>0</v>
      </c>
      <c r="J29" s="43">
        <f>J28-'4 - Revised Eligible Revenue'!J47-'5 - Revised Eligible Capital'!J35</f>
        <v>0</v>
      </c>
      <c r="K29" s="43">
        <f>K28-'4 - Revised Eligible Revenue'!K47-'5 - Revised Eligible Capital'!K35</f>
        <v>0</v>
      </c>
      <c r="L29" s="43">
        <f>L28-'4 - Revised Eligible Revenue'!L47-'5 - Revised Eligible Capital'!L35</f>
        <v>0</v>
      </c>
      <c r="M29" s="43">
        <f>M28-'4 - Revised Eligible Revenue'!M47-'5 - Revised Eligible Capital'!M35</f>
        <v>0</v>
      </c>
      <c r="N29" s="43">
        <f>N28-'4 - Revised Eligible Revenue'!N47-'5 - Revised Eligible Capital'!N35</f>
        <v>0</v>
      </c>
      <c r="O29" s="43">
        <f>O28-'4 - Revised Eligible Revenue'!O47-'5 - Revised Eligible Capital'!O35</f>
        <v>0</v>
      </c>
      <c r="P29" s="43">
        <f>P28-'4 - Revised Eligible Revenue'!P47-'5 - Revised Eligible Capital'!P35</f>
        <v>0</v>
      </c>
      <c r="Q29" s="43">
        <f>Q28-'4 - Revised Eligible Revenue'!Q47-'5 - Revised Eligible Capital'!Q35</f>
        <v>0</v>
      </c>
      <c r="R29" s="43">
        <f>R28-'4 - Revised Eligible Revenue'!R47-'5 - Revised Eligible Capital'!R35</f>
        <v>0</v>
      </c>
      <c r="S29" s="43">
        <f>S28-'4 - Revised Eligible Revenue'!S47-'5 - Revised Eligible Capital'!S35</f>
        <v>0</v>
      </c>
      <c r="T29" s="43">
        <f>T28-'4 - Revised Eligible Revenue'!T47-'5 - Revised Eligible Capital'!T35</f>
        <v>0</v>
      </c>
      <c r="U29" s="43">
        <f>U28-'4 - Revised Eligible Revenue'!U47-'5 - Revised Eligible Capital'!U35</f>
        <v>0</v>
      </c>
      <c r="V29" s="43">
        <f>V28-'4 - Revised Eligible Revenue'!V47-'5 - Revised Eligible Capital'!V35</f>
        <v>0</v>
      </c>
      <c r="W29" s="42"/>
      <c r="X29" s="43">
        <f>X28-'4 - Revised Eligible Revenue'!X47-'5 - Revised Eligible Capital'!X35</f>
        <v>0</v>
      </c>
      <c r="Y29" s="42"/>
      <c r="Z29" s="42"/>
      <c r="AA29" s="42"/>
      <c r="AB29" s="42"/>
      <c r="AC29" s="92"/>
    </row>
    <row r="30" spans="1:30" x14ac:dyDescent="0.2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42"/>
      <c r="AA30" s="92"/>
      <c r="AB30" s="92"/>
      <c r="AC30" s="92"/>
    </row>
    <row r="31" spans="1:30" x14ac:dyDescent="0.25">
      <c r="A31" s="96" t="s">
        <v>56</v>
      </c>
      <c r="C31" s="104">
        <v>0.15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42"/>
      <c r="AA31" s="92"/>
      <c r="AB31" s="92"/>
      <c r="AC31" s="92"/>
    </row>
    <row r="32" spans="1:30" ht="6" customHeight="1" x14ac:dyDescent="0.25">
      <c r="A32" s="96"/>
      <c r="C32" s="9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42"/>
      <c r="AA32" s="92"/>
      <c r="AB32" s="92"/>
      <c r="AC32" s="92"/>
    </row>
    <row r="33" spans="1:26" x14ac:dyDescent="0.25">
      <c r="A33" s="88" t="s">
        <v>24</v>
      </c>
      <c r="B33" s="84"/>
      <c r="C33" s="89" t="s">
        <v>19</v>
      </c>
      <c r="D33" s="89" t="s">
        <v>19</v>
      </c>
      <c r="E33" s="89" t="s">
        <v>19</v>
      </c>
      <c r="F33" s="89" t="s">
        <v>19</v>
      </c>
      <c r="G33" s="98" t="s">
        <v>19</v>
      </c>
      <c r="H33" s="89" t="s">
        <v>19</v>
      </c>
      <c r="I33" s="89" t="s">
        <v>19</v>
      </c>
      <c r="J33" s="89" t="s">
        <v>19</v>
      </c>
      <c r="K33" s="89" t="s">
        <v>19</v>
      </c>
      <c r="L33" s="98" t="s">
        <v>19</v>
      </c>
      <c r="M33" s="89" t="s">
        <v>19</v>
      </c>
      <c r="N33" s="89" t="s">
        <v>19</v>
      </c>
      <c r="O33" s="89" t="s">
        <v>19</v>
      </c>
      <c r="P33" s="89" t="s">
        <v>19</v>
      </c>
      <c r="Q33" s="98" t="s">
        <v>19</v>
      </c>
      <c r="R33" s="89" t="s">
        <v>19</v>
      </c>
      <c r="S33" s="89" t="s">
        <v>19</v>
      </c>
      <c r="T33" s="89" t="s">
        <v>19</v>
      </c>
      <c r="U33" s="89" t="s">
        <v>19</v>
      </c>
      <c r="V33" s="98" t="s">
        <v>19</v>
      </c>
      <c r="W33" s="89"/>
      <c r="X33" s="99" t="s">
        <v>19</v>
      </c>
    </row>
    <row r="34" spans="1:26" ht="5.25" customHeight="1" x14ac:dyDescent="0.25">
      <c r="A34" s="84"/>
      <c r="B34" s="84"/>
      <c r="C34" s="89"/>
      <c r="D34" s="89"/>
      <c r="E34" s="89"/>
      <c r="F34" s="89"/>
      <c r="G34" s="90"/>
      <c r="H34" s="89"/>
      <c r="I34" s="89"/>
      <c r="J34" s="89"/>
      <c r="K34" s="89"/>
      <c r="L34" s="90"/>
      <c r="M34" s="89"/>
      <c r="N34" s="89"/>
      <c r="O34" s="89"/>
      <c r="P34" s="89"/>
      <c r="Q34" s="90"/>
      <c r="R34" s="89"/>
      <c r="S34" s="89"/>
      <c r="T34" s="89"/>
      <c r="U34" s="89"/>
      <c r="V34" s="90"/>
      <c r="W34" s="89"/>
      <c r="X34" s="91"/>
    </row>
    <row r="35" spans="1:26" x14ac:dyDescent="0.25">
      <c r="A35" s="68" t="s">
        <v>28</v>
      </c>
      <c r="C35" s="38">
        <f>C24</f>
        <v>0</v>
      </c>
      <c r="D35" s="38">
        <f>D24</f>
        <v>0</v>
      </c>
      <c r="E35" s="38">
        <f>E24</f>
        <v>0</v>
      </c>
      <c r="F35" s="38">
        <f>F24</f>
        <v>0</v>
      </c>
      <c r="G35" s="39">
        <f>SUM(C35:F35)</f>
        <v>0</v>
      </c>
      <c r="H35" s="38">
        <f>H24</f>
        <v>0</v>
      </c>
      <c r="I35" s="38">
        <f>I24</f>
        <v>0</v>
      </c>
      <c r="J35" s="38">
        <f>J24</f>
        <v>0</v>
      </c>
      <c r="K35" s="38">
        <f>K24</f>
        <v>0</v>
      </c>
      <c r="L35" s="39">
        <f>SUM(H35:K35)</f>
        <v>0</v>
      </c>
      <c r="M35" s="38">
        <f>M24</f>
        <v>0</v>
      </c>
      <c r="N35" s="38">
        <f>N24</f>
        <v>0</v>
      </c>
      <c r="O35" s="38">
        <f>O24</f>
        <v>0</v>
      </c>
      <c r="P35" s="38">
        <f>P24</f>
        <v>0</v>
      </c>
      <c r="Q35" s="39">
        <f>SUM(M35:P35)</f>
        <v>0</v>
      </c>
      <c r="R35" s="38">
        <f>R24</f>
        <v>0</v>
      </c>
      <c r="S35" s="38">
        <f>S24</f>
        <v>0</v>
      </c>
      <c r="T35" s="38">
        <f>T24</f>
        <v>0</v>
      </c>
      <c r="U35" s="38">
        <f>U24</f>
        <v>0</v>
      </c>
      <c r="V35" s="39">
        <f>SUM(R35:U35)</f>
        <v>0</v>
      </c>
      <c r="W35" s="40"/>
      <c r="X35" s="41">
        <f>+G35+L35+Q35+V35</f>
        <v>0</v>
      </c>
      <c r="Z35" s="43">
        <f t="shared" ref="Z35:Z40" si="6">X35-V35-Q35-L35-G35</f>
        <v>0</v>
      </c>
    </row>
    <row r="36" spans="1:26" x14ac:dyDescent="0.25">
      <c r="A36" s="68" t="s">
        <v>54</v>
      </c>
      <c r="C36" s="38">
        <f>C35*$C$31</f>
        <v>0</v>
      </c>
      <c r="D36" s="38">
        <f t="shared" ref="D36:F36" si="7">D35*$C$31</f>
        <v>0</v>
      </c>
      <c r="E36" s="38">
        <f t="shared" si="7"/>
        <v>0</v>
      </c>
      <c r="F36" s="38">
        <f t="shared" si="7"/>
        <v>0</v>
      </c>
      <c r="G36" s="39">
        <f>SUM(C36:F36)</f>
        <v>0</v>
      </c>
      <c r="H36" s="38">
        <f t="shared" ref="H36:K36" si="8">H35*$C$31</f>
        <v>0</v>
      </c>
      <c r="I36" s="38">
        <f t="shared" si="8"/>
        <v>0</v>
      </c>
      <c r="J36" s="38">
        <f t="shared" si="8"/>
        <v>0</v>
      </c>
      <c r="K36" s="38">
        <f t="shared" si="8"/>
        <v>0</v>
      </c>
      <c r="L36" s="39">
        <f>SUM(H36:K36)</f>
        <v>0</v>
      </c>
      <c r="M36" s="38">
        <f t="shared" ref="M36:P36" si="9">M35*$C$31</f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9">
        <f>SUM(M36:P36)</f>
        <v>0</v>
      </c>
      <c r="R36" s="38">
        <f t="shared" ref="R36:U36" si="10">R35*$C$31</f>
        <v>0</v>
      </c>
      <c r="S36" s="38">
        <f t="shared" si="10"/>
        <v>0</v>
      </c>
      <c r="T36" s="38">
        <f t="shared" si="10"/>
        <v>0</v>
      </c>
      <c r="U36" s="38">
        <f t="shared" si="10"/>
        <v>0</v>
      </c>
      <c r="V36" s="39">
        <f>SUM(R36:U36)</f>
        <v>0</v>
      </c>
      <c r="W36" s="40"/>
      <c r="X36" s="41">
        <f>+G36+L36+Q36+V36</f>
        <v>0</v>
      </c>
      <c r="Z36" s="43">
        <f t="shared" si="6"/>
        <v>0</v>
      </c>
    </row>
    <row r="37" spans="1:26" x14ac:dyDescent="0.25">
      <c r="A37" s="68" t="s">
        <v>29</v>
      </c>
      <c r="C37" s="38">
        <f t="shared" ref="C37:F38" si="11">C25</f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9">
        <f>SUM(C37:F37)</f>
        <v>0</v>
      </c>
      <c r="H37" s="38">
        <f t="shared" ref="H37:K38" si="12">H25</f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9">
        <f>SUM(H37:K37)</f>
        <v>0</v>
      </c>
      <c r="M37" s="38">
        <f t="shared" ref="M37:P38" si="13">M25</f>
        <v>0</v>
      </c>
      <c r="N37" s="38">
        <f t="shared" si="13"/>
        <v>0</v>
      </c>
      <c r="O37" s="38">
        <f t="shared" si="13"/>
        <v>0</v>
      </c>
      <c r="P37" s="38">
        <f t="shared" si="13"/>
        <v>0</v>
      </c>
      <c r="Q37" s="39">
        <f>SUM(M37:P37)</f>
        <v>0</v>
      </c>
      <c r="R37" s="38">
        <f t="shared" ref="R37:U38" si="14">R25</f>
        <v>0</v>
      </c>
      <c r="S37" s="38">
        <f t="shared" si="14"/>
        <v>0</v>
      </c>
      <c r="T37" s="38">
        <f t="shared" si="14"/>
        <v>0</v>
      </c>
      <c r="U37" s="38">
        <f t="shared" si="14"/>
        <v>0</v>
      </c>
      <c r="V37" s="39">
        <f>SUM(R37:U37)</f>
        <v>0</v>
      </c>
      <c r="W37" s="40"/>
      <c r="X37" s="41">
        <f t="shared" ref="X37:X38" si="15">+G37+L37+Q37+V37</f>
        <v>0</v>
      </c>
      <c r="Z37" s="43">
        <f t="shared" si="6"/>
        <v>0</v>
      </c>
    </row>
    <row r="38" spans="1:26" x14ac:dyDescent="0.25">
      <c r="A38" s="68" t="s">
        <v>30</v>
      </c>
      <c r="C38" s="38">
        <f t="shared" si="11"/>
        <v>0</v>
      </c>
      <c r="D38" s="38">
        <f t="shared" si="11"/>
        <v>0</v>
      </c>
      <c r="E38" s="38">
        <f t="shared" si="11"/>
        <v>0</v>
      </c>
      <c r="F38" s="38">
        <f t="shared" si="11"/>
        <v>0</v>
      </c>
      <c r="G38" s="39">
        <f t="shared" ref="G38" si="16">SUM(C38:F38)</f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9">
        <f t="shared" ref="L38" si="17">SUM(H38:K38)</f>
        <v>0</v>
      </c>
      <c r="M38" s="38">
        <f t="shared" si="13"/>
        <v>0</v>
      </c>
      <c r="N38" s="38">
        <f t="shared" si="13"/>
        <v>0</v>
      </c>
      <c r="O38" s="38">
        <f t="shared" si="13"/>
        <v>0</v>
      </c>
      <c r="P38" s="38">
        <f t="shared" si="13"/>
        <v>0</v>
      </c>
      <c r="Q38" s="39">
        <f t="shared" ref="Q38" si="18">SUM(M38:P38)</f>
        <v>0</v>
      </c>
      <c r="R38" s="38">
        <f t="shared" si="14"/>
        <v>0</v>
      </c>
      <c r="S38" s="38">
        <f t="shared" si="14"/>
        <v>0</v>
      </c>
      <c r="T38" s="38">
        <f t="shared" si="14"/>
        <v>0</v>
      </c>
      <c r="U38" s="38">
        <f t="shared" si="14"/>
        <v>0</v>
      </c>
      <c r="V38" s="39">
        <f t="shared" ref="V38" si="19">SUM(R38:U38)</f>
        <v>0</v>
      </c>
      <c r="W38" s="40"/>
      <c r="X38" s="41">
        <f t="shared" si="15"/>
        <v>0</v>
      </c>
      <c r="Z38" s="43">
        <f t="shared" si="6"/>
        <v>0</v>
      </c>
    </row>
    <row r="39" spans="1:26" ht="6" customHeight="1" thickBot="1" x14ac:dyDescent="0.3">
      <c r="C39" s="38"/>
      <c r="D39" s="38"/>
      <c r="E39" s="38"/>
      <c r="F39" s="38"/>
      <c r="G39" s="39"/>
      <c r="H39" s="38"/>
      <c r="I39" s="38"/>
      <c r="J39" s="38"/>
      <c r="K39" s="38"/>
      <c r="L39" s="39"/>
      <c r="M39" s="38"/>
      <c r="N39" s="38"/>
      <c r="O39" s="38"/>
      <c r="P39" s="38"/>
      <c r="Q39" s="39"/>
      <c r="R39" s="38"/>
      <c r="S39" s="38"/>
      <c r="T39" s="38"/>
      <c r="U39" s="38"/>
      <c r="V39" s="39"/>
      <c r="W39" s="40"/>
      <c r="X39" s="41"/>
    </row>
    <row r="40" spans="1:26" ht="15.75" thickBot="1" x14ac:dyDescent="0.3">
      <c r="A40" s="93" t="s">
        <v>32</v>
      </c>
      <c r="B40" s="94"/>
      <c r="C40" s="47">
        <f>SUM(C35:C39)</f>
        <v>0</v>
      </c>
      <c r="D40" s="47">
        <f>SUM(D35:D38)</f>
        <v>0</v>
      </c>
      <c r="E40" s="47">
        <f>SUM(E35:E38)</f>
        <v>0</v>
      </c>
      <c r="F40" s="47">
        <f>SUM(F35:F38)</f>
        <v>0</v>
      </c>
      <c r="G40" s="48">
        <f>SUM(G35:G38)</f>
        <v>0</v>
      </c>
      <c r="H40" s="47">
        <f>SUM(H35:H39)</f>
        <v>0</v>
      </c>
      <c r="I40" s="47">
        <f>SUM(I35:I38)</f>
        <v>0</v>
      </c>
      <c r="J40" s="47">
        <f>SUM(J35:J38)</f>
        <v>0</v>
      </c>
      <c r="K40" s="47">
        <f>SUM(K35:K38)</f>
        <v>0</v>
      </c>
      <c r="L40" s="48">
        <f>SUM(L35:L38)</f>
        <v>0</v>
      </c>
      <c r="M40" s="47">
        <f>SUM(M35:M39)</f>
        <v>0</v>
      </c>
      <c r="N40" s="47">
        <f>SUM(N35:N38)</f>
        <v>0</v>
      </c>
      <c r="O40" s="47">
        <f>SUM(O35:O38)</f>
        <v>0</v>
      </c>
      <c r="P40" s="47">
        <f>SUM(P35:P38)</f>
        <v>0</v>
      </c>
      <c r="Q40" s="48">
        <f>SUM(Q35:Q38)</f>
        <v>0</v>
      </c>
      <c r="R40" s="47">
        <f>SUM(R35:R39)</f>
        <v>0</v>
      </c>
      <c r="S40" s="47">
        <f>SUM(S35:S38)</f>
        <v>0</v>
      </c>
      <c r="T40" s="47">
        <f>SUM(T35:T38)</f>
        <v>0</v>
      </c>
      <c r="U40" s="47">
        <f>SUM(U35:U38)</f>
        <v>0</v>
      </c>
      <c r="V40" s="48">
        <f>SUM(V35:V38)</f>
        <v>0</v>
      </c>
      <c r="W40" s="49"/>
      <c r="X40" s="50">
        <f>SUM(X35:X38)</f>
        <v>0</v>
      </c>
      <c r="Z40" s="43">
        <f t="shared" si="6"/>
        <v>0</v>
      </c>
    </row>
    <row r="42" spans="1:26" x14ac:dyDescent="0.25">
      <c r="A42" s="96" t="s">
        <v>55</v>
      </c>
      <c r="C42" s="104">
        <f>'4 - Revised Eligible Revenue'!C16</f>
        <v>0.4</v>
      </c>
    </row>
    <row r="43" spans="1:26" ht="5.25" customHeight="1" x14ac:dyDescent="0.25">
      <c r="C43" s="97"/>
    </row>
    <row r="44" spans="1:26" x14ac:dyDescent="0.25">
      <c r="A44" s="88" t="s">
        <v>24</v>
      </c>
      <c r="B44" s="84"/>
      <c r="C44" s="89" t="s">
        <v>19</v>
      </c>
      <c r="D44" s="89" t="s">
        <v>19</v>
      </c>
      <c r="E44" s="89" t="s">
        <v>19</v>
      </c>
      <c r="F44" s="89" t="s">
        <v>19</v>
      </c>
      <c r="G44" s="98" t="s">
        <v>19</v>
      </c>
      <c r="H44" s="89" t="s">
        <v>19</v>
      </c>
      <c r="I44" s="89" t="s">
        <v>19</v>
      </c>
      <c r="J44" s="89" t="s">
        <v>19</v>
      </c>
      <c r="K44" s="89" t="s">
        <v>19</v>
      </c>
      <c r="L44" s="98" t="s">
        <v>19</v>
      </c>
      <c r="M44" s="89" t="s">
        <v>19</v>
      </c>
      <c r="N44" s="89" t="s">
        <v>19</v>
      </c>
      <c r="O44" s="89" t="s">
        <v>19</v>
      </c>
      <c r="P44" s="89" t="s">
        <v>19</v>
      </c>
      <c r="Q44" s="98" t="s">
        <v>19</v>
      </c>
      <c r="R44" s="89" t="s">
        <v>19</v>
      </c>
      <c r="S44" s="89" t="s">
        <v>19</v>
      </c>
      <c r="T44" s="89" t="s">
        <v>19</v>
      </c>
      <c r="U44" s="89" t="s">
        <v>19</v>
      </c>
      <c r="V44" s="98" t="s">
        <v>19</v>
      </c>
      <c r="W44" s="89"/>
      <c r="X44" s="99" t="s">
        <v>19</v>
      </c>
    </row>
    <row r="45" spans="1:26" ht="9" customHeight="1" x14ac:dyDescent="0.25">
      <c r="A45" s="84"/>
      <c r="B45" s="84"/>
      <c r="C45" s="89"/>
      <c r="D45" s="89"/>
      <c r="E45" s="89"/>
      <c r="F45" s="89"/>
      <c r="G45" s="90"/>
      <c r="H45" s="89"/>
      <c r="I45" s="89"/>
      <c r="J45" s="89"/>
      <c r="K45" s="89"/>
      <c r="L45" s="90"/>
      <c r="M45" s="89"/>
      <c r="N45" s="89"/>
      <c r="O45" s="89"/>
      <c r="P45" s="89"/>
      <c r="Q45" s="90"/>
      <c r="R45" s="89"/>
      <c r="S45" s="89"/>
      <c r="T45" s="89"/>
      <c r="U45" s="89"/>
      <c r="V45" s="90"/>
      <c r="W45" s="89"/>
      <c r="X45" s="91"/>
    </row>
    <row r="46" spans="1:26" x14ac:dyDescent="0.25">
      <c r="A46" s="68" t="s">
        <v>28</v>
      </c>
      <c r="C46" s="38">
        <f>C35*$C$42</f>
        <v>0</v>
      </c>
      <c r="D46" s="38">
        <f t="shared" ref="D46:S49" si="20">D35*$C$42</f>
        <v>0</v>
      </c>
      <c r="E46" s="38">
        <f t="shared" si="20"/>
        <v>0</v>
      </c>
      <c r="F46" s="38">
        <f t="shared" si="20"/>
        <v>0</v>
      </c>
      <c r="G46" s="39">
        <f>SUM(C46:F46)</f>
        <v>0</v>
      </c>
      <c r="H46" s="38">
        <f t="shared" ref="H46:K46" si="21">H35*$C$42</f>
        <v>0</v>
      </c>
      <c r="I46" s="38">
        <f t="shared" si="21"/>
        <v>0</v>
      </c>
      <c r="J46" s="38">
        <f t="shared" si="21"/>
        <v>0</v>
      </c>
      <c r="K46" s="38">
        <f t="shared" si="21"/>
        <v>0</v>
      </c>
      <c r="L46" s="39">
        <f>SUM(H46:K46)</f>
        <v>0</v>
      </c>
      <c r="M46" s="38">
        <f t="shared" ref="M46:P46" si="22">M35*$C$42</f>
        <v>0</v>
      </c>
      <c r="N46" s="38">
        <f t="shared" si="22"/>
        <v>0</v>
      </c>
      <c r="O46" s="38">
        <f t="shared" si="22"/>
        <v>0</v>
      </c>
      <c r="P46" s="38">
        <f t="shared" si="22"/>
        <v>0</v>
      </c>
      <c r="Q46" s="39">
        <f>SUM(M46:P46)</f>
        <v>0</v>
      </c>
      <c r="R46" s="38">
        <f t="shared" ref="R46:U49" si="23">R35*$C$42</f>
        <v>0</v>
      </c>
      <c r="S46" s="38">
        <f t="shared" si="23"/>
        <v>0</v>
      </c>
      <c r="T46" s="38">
        <f t="shared" si="23"/>
        <v>0</v>
      </c>
      <c r="U46" s="38">
        <f t="shared" si="23"/>
        <v>0</v>
      </c>
      <c r="V46" s="39">
        <f>SUM(R46:U46)</f>
        <v>0</v>
      </c>
      <c r="W46" s="40"/>
      <c r="X46" s="41">
        <f>+G46+L46+Q46+V46</f>
        <v>0</v>
      </c>
      <c r="Z46" s="43">
        <f t="shared" ref="Z46:Z49" si="24">X46-V46-Q46-L46-G46</f>
        <v>0</v>
      </c>
    </row>
    <row r="47" spans="1:26" x14ac:dyDescent="0.25">
      <c r="A47" s="68" t="s">
        <v>54</v>
      </c>
      <c r="C47" s="38">
        <f>C36*$C$42</f>
        <v>0</v>
      </c>
      <c r="D47" s="38">
        <f t="shared" si="20"/>
        <v>0</v>
      </c>
      <c r="E47" s="38">
        <f t="shared" si="20"/>
        <v>0</v>
      </c>
      <c r="F47" s="38">
        <f t="shared" si="20"/>
        <v>0</v>
      </c>
      <c r="G47" s="39">
        <f>SUM(C47:F47)</f>
        <v>0</v>
      </c>
      <c r="H47" s="38">
        <f t="shared" si="20"/>
        <v>0</v>
      </c>
      <c r="I47" s="38">
        <f t="shared" si="20"/>
        <v>0</v>
      </c>
      <c r="J47" s="38">
        <f t="shared" si="20"/>
        <v>0</v>
      </c>
      <c r="K47" s="38">
        <f t="shared" si="20"/>
        <v>0</v>
      </c>
      <c r="L47" s="39">
        <f>SUM(H47:K47)</f>
        <v>0</v>
      </c>
      <c r="M47" s="38">
        <f t="shared" si="20"/>
        <v>0</v>
      </c>
      <c r="N47" s="38">
        <f t="shared" si="20"/>
        <v>0</v>
      </c>
      <c r="O47" s="38">
        <f t="shared" si="20"/>
        <v>0</v>
      </c>
      <c r="P47" s="38">
        <f t="shared" si="20"/>
        <v>0</v>
      </c>
      <c r="Q47" s="39">
        <f>SUM(M47:P47)</f>
        <v>0</v>
      </c>
      <c r="R47" s="38">
        <f t="shared" si="20"/>
        <v>0</v>
      </c>
      <c r="S47" s="38">
        <f t="shared" si="20"/>
        <v>0</v>
      </c>
      <c r="T47" s="38">
        <f t="shared" si="23"/>
        <v>0</v>
      </c>
      <c r="U47" s="38">
        <f t="shared" si="23"/>
        <v>0</v>
      </c>
      <c r="V47" s="39">
        <f>SUM(R47:U47)</f>
        <v>0</v>
      </c>
      <c r="W47" s="40"/>
      <c r="X47" s="41">
        <f>+G47+L47+Q47+V47</f>
        <v>0</v>
      </c>
      <c r="Z47" s="43">
        <f t="shared" si="24"/>
        <v>0</v>
      </c>
    </row>
    <row r="48" spans="1:26" x14ac:dyDescent="0.25">
      <c r="A48" s="68" t="s">
        <v>29</v>
      </c>
      <c r="C48" s="38">
        <f>C37*$C$42</f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9">
        <f>SUM(C48:F48)</f>
        <v>0</v>
      </c>
      <c r="H48" s="38">
        <f t="shared" si="20"/>
        <v>0</v>
      </c>
      <c r="I48" s="38">
        <f t="shared" si="20"/>
        <v>0</v>
      </c>
      <c r="J48" s="38">
        <f t="shared" si="20"/>
        <v>0</v>
      </c>
      <c r="K48" s="38">
        <f t="shared" si="20"/>
        <v>0</v>
      </c>
      <c r="L48" s="39">
        <f>SUM(H48:K48)</f>
        <v>0</v>
      </c>
      <c r="M48" s="38">
        <f t="shared" si="20"/>
        <v>0</v>
      </c>
      <c r="N48" s="38">
        <f t="shared" si="20"/>
        <v>0</v>
      </c>
      <c r="O48" s="38">
        <f t="shared" si="20"/>
        <v>0</v>
      </c>
      <c r="P48" s="38">
        <f t="shared" si="20"/>
        <v>0</v>
      </c>
      <c r="Q48" s="39">
        <f>SUM(M48:P48)</f>
        <v>0</v>
      </c>
      <c r="R48" s="38">
        <f t="shared" si="20"/>
        <v>0</v>
      </c>
      <c r="S48" s="38">
        <f t="shared" si="20"/>
        <v>0</v>
      </c>
      <c r="T48" s="38">
        <f t="shared" si="23"/>
        <v>0</v>
      </c>
      <c r="U48" s="38">
        <f t="shared" si="23"/>
        <v>0</v>
      </c>
      <c r="V48" s="39">
        <f>SUM(R48:U48)</f>
        <v>0</v>
      </c>
      <c r="W48" s="40"/>
      <c r="X48" s="41">
        <f t="shared" ref="X48:X49" si="25">+G48+L48+Q48+V48</f>
        <v>0</v>
      </c>
      <c r="Z48" s="43">
        <f t="shared" si="24"/>
        <v>0</v>
      </c>
    </row>
    <row r="49" spans="1:26" x14ac:dyDescent="0.25">
      <c r="A49" s="68" t="s">
        <v>30</v>
      </c>
      <c r="C49" s="38">
        <f>C38*$C$42</f>
        <v>0</v>
      </c>
      <c r="D49" s="38">
        <f t="shared" si="20"/>
        <v>0</v>
      </c>
      <c r="E49" s="38">
        <f t="shared" si="20"/>
        <v>0</v>
      </c>
      <c r="F49" s="38">
        <f t="shared" si="20"/>
        <v>0</v>
      </c>
      <c r="G49" s="39">
        <f t="shared" ref="G49" si="26">SUM(C49:F49)</f>
        <v>0</v>
      </c>
      <c r="H49" s="38">
        <f t="shared" si="20"/>
        <v>0</v>
      </c>
      <c r="I49" s="38">
        <f t="shared" si="20"/>
        <v>0</v>
      </c>
      <c r="J49" s="38">
        <f t="shared" si="20"/>
        <v>0</v>
      </c>
      <c r="K49" s="38">
        <f t="shared" si="20"/>
        <v>0</v>
      </c>
      <c r="L49" s="39">
        <f t="shared" ref="L49" si="27">SUM(H49:K49)</f>
        <v>0</v>
      </c>
      <c r="M49" s="38">
        <f t="shared" si="20"/>
        <v>0</v>
      </c>
      <c r="N49" s="38">
        <f t="shared" si="20"/>
        <v>0</v>
      </c>
      <c r="O49" s="38">
        <f t="shared" si="20"/>
        <v>0</v>
      </c>
      <c r="P49" s="38">
        <f t="shared" si="20"/>
        <v>0</v>
      </c>
      <c r="Q49" s="39">
        <f t="shared" ref="Q49" si="28">SUM(M49:P49)</f>
        <v>0</v>
      </c>
      <c r="R49" s="38">
        <f t="shared" si="23"/>
        <v>0</v>
      </c>
      <c r="S49" s="38">
        <f t="shared" si="23"/>
        <v>0</v>
      </c>
      <c r="T49" s="38">
        <f t="shared" si="23"/>
        <v>0</v>
      </c>
      <c r="U49" s="38">
        <f t="shared" si="23"/>
        <v>0</v>
      </c>
      <c r="V49" s="39">
        <f t="shared" ref="V49" si="29">SUM(R49:U49)</f>
        <v>0</v>
      </c>
      <c r="W49" s="40"/>
      <c r="X49" s="41">
        <f t="shared" si="25"/>
        <v>0</v>
      </c>
      <c r="Z49" s="43">
        <f t="shared" si="24"/>
        <v>0</v>
      </c>
    </row>
    <row r="50" spans="1:26" ht="6" customHeight="1" thickBot="1" x14ac:dyDescent="0.3">
      <c r="C50" s="38"/>
      <c r="D50" s="38"/>
      <c r="E50" s="38"/>
      <c r="F50" s="38"/>
      <c r="G50" s="39"/>
      <c r="H50" s="38"/>
      <c r="I50" s="38"/>
      <c r="J50" s="38"/>
      <c r="K50" s="38"/>
      <c r="L50" s="39"/>
      <c r="M50" s="38"/>
      <c r="N50" s="38"/>
      <c r="O50" s="38"/>
      <c r="P50" s="38"/>
      <c r="Q50" s="39"/>
      <c r="R50" s="38"/>
      <c r="S50" s="38"/>
      <c r="T50" s="38"/>
      <c r="U50" s="38"/>
      <c r="V50" s="39"/>
      <c r="W50" s="40"/>
      <c r="X50" s="41"/>
    </row>
    <row r="51" spans="1:26" ht="15.75" thickBot="1" x14ac:dyDescent="0.3">
      <c r="A51" s="93" t="s">
        <v>33</v>
      </c>
      <c r="B51" s="94"/>
      <c r="C51" s="47">
        <f>SUM(C46:C50)</f>
        <v>0</v>
      </c>
      <c r="D51" s="47">
        <f>SUM(D46:D49)</f>
        <v>0</v>
      </c>
      <c r="E51" s="47">
        <f>SUM(E46:E49)</f>
        <v>0</v>
      </c>
      <c r="F51" s="47">
        <f>SUM(F46:F49)</f>
        <v>0</v>
      </c>
      <c r="G51" s="48">
        <f>SUM(G46:G49)</f>
        <v>0</v>
      </c>
      <c r="H51" s="47">
        <f>SUM(H46:H50)</f>
        <v>0</v>
      </c>
      <c r="I51" s="47">
        <f>SUM(I46:I49)</f>
        <v>0</v>
      </c>
      <c r="J51" s="47">
        <f>SUM(J46:J49)</f>
        <v>0</v>
      </c>
      <c r="K51" s="47">
        <f>SUM(K46:K49)</f>
        <v>0</v>
      </c>
      <c r="L51" s="48">
        <f>SUM(L46:L49)</f>
        <v>0</v>
      </c>
      <c r="M51" s="47">
        <f>SUM(M46:M50)</f>
        <v>0</v>
      </c>
      <c r="N51" s="47">
        <f>SUM(N46:N49)</f>
        <v>0</v>
      </c>
      <c r="O51" s="47">
        <f>SUM(O46:O49)</f>
        <v>0</v>
      </c>
      <c r="P51" s="47">
        <f>SUM(P46:P49)</f>
        <v>0</v>
      </c>
      <c r="Q51" s="48">
        <f>SUM(Q46:Q49)</f>
        <v>0</v>
      </c>
      <c r="R51" s="47">
        <f>SUM(R46:R50)</f>
        <v>0</v>
      </c>
      <c r="S51" s="47">
        <f>SUM(S46:S49)</f>
        <v>0</v>
      </c>
      <c r="T51" s="47">
        <f>SUM(T46:T49)</f>
        <v>0</v>
      </c>
      <c r="U51" s="47">
        <f>SUM(U46:U49)</f>
        <v>0</v>
      </c>
      <c r="V51" s="48">
        <f>SUM(V46:V49)</f>
        <v>0</v>
      </c>
      <c r="W51" s="49"/>
      <c r="X51" s="50">
        <f>SUM(X46:X49)</f>
        <v>0</v>
      </c>
      <c r="Z51" s="43">
        <f t="shared" ref="Z51" si="30">X51-V51-Q51-L51-G51</f>
        <v>0</v>
      </c>
    </row>
    <row r="52" spans="1:26" ht="6.75" customHeight="1" x14ac:dyDescent="0.25"/>
    <row r="53" spans="1:26" x14ac:dyDescent="0.25">
      <c r="A53" s="100" t="s">
        <v>34</v>
      </c>
      <c r="B53" s="100"/>
      <c r="C53" s="109">
        <f t="shared" ref="C53:V53" si="31">C40-C51</f>
        <v>0</v>
      </c>
      <c r="D53" s="109">
        <f t="shared" si="31"/>
        <v>0</v>
      </c>
      <c r="E53" s="109">
        <f t="shared" si="31"/>
        <v>0</v>
      </c>
      <c r="F53" s="109">
        <f t="shared" si="31"/>
        <v>0</v>
      </c>
      <c r="G53" s="110">
        <f t="shared" si="31"/>
        <v>0</v>
      </c>
      <c r="H53" s="109">
        <f t="shared" si="31"/>
        <v>0</v>
      </c>
      <c r="I53" s="109">
        <f t="shared" si="31"/>
        <v>0</v>
      </c>
      <c r="J53" s="109">
        <f t="shared" si="31"/>
        <v>0</v>
      </c>
      <c r="K53" s="109">
        <f t="shared" si="31"/>
        <v>0</v>
      </c>
      <c r="L53" s="110">
        <f t="shared" si="31"/>
        <v>0</v>
      </c>
      <c r="M53" s="109">
        <f t="shared" si="31"/>
        <v>0</v>
      </c>
      <c r="N53" s="109">
        <f t="shared" si="31"/>
        <v>0</v>
      </c>
      <c r="O53" s="109">
        <f t="shared" si="31"/>
        <v>0</v>
      </c>
      <c r="P53" s="109">
        <f t="shared" si="31"/>
        <v>0</v>
      </c>
      <c r="Q53" s="110">
        <f t="shared" si="31"/>
        <v>0</v>
      </c>
      <c r="R53" s="109">
        <f t="shared" si="31"/>
        <v>0</v>
      </c>
      <c r="S53" s="109">
        <f t="shared" si="31"/>
        <v>0</v>
      </c>
      <c r="T53" s="109">
        <f t="shared" si="31"/>
        <v>0</v>
      </c>
      <c r="U53" s="109">
        <f t="shared" si="31"/>
        <v>0</v>
      </c>
      <c r="V53" s="110">
        <f t="shared" si="31"/>
        <v>0</v>
      </c>
      <c r="W53" s="16"/>
      <c r="X53" s="111">
        <f>X40-X51</f>
        <v>0</v>
      </c>
    </row>
    <row r="54" spans="1:26" x14ac:dyDescent="0.25">
      <c r="A54" s="100" t="s">
        <v>35</v>
      </c>
      <c r="B54" s="100"/>
      <c r="C54" s="105">
        <f t="shared" ref="C54:V54" si="32">IF(C53=0,0,SUM(C53/C40))</f>
        <v>0</v>
      </c>
      <c r="D54" s="105">
        <f t="shared" si="32"/>
        <v>0</v>
      </c>
      <c r="E54" s="105">
        <f t="shared" si="32"/>
        <v>0</v>
      </c>
      <c r="F54" s="105">
        <f t="shared" si="32"/>
        <v>0</v>
      </c>
      <c r="G54" s="107">
        <f t="shared" si="32"/>
        <v>0</v>
      </c>
      <c r="H54" s="105">
        <f t="shared" si="32"/>
        <v>0</v>
      </c>
      <c r="I54" s="105">
        <f t="shared" si="32"/>
        <v>0</v>
      </c>
      <c r="J54" s="105">
        <f t="shared" si="32"/>
        <v>0</v>
      </c>
      <c r="K54" s="105">
        <f t="shared" si="32"/>
        <v>0</v>
      </c>
      <c r="L54" s="107">
        <f t="shared" si="32"/>
        <v>0</v>
      </c>
      <c r="M54" s="105">
        <f t="shared" si="32"/>
        <v>0</v>
      </c>
      <c r="N54" s="105">
        <f t="shared" si="32"/>
        <v>0</v>
      </c>
      <c r="O54" s="105">
        <f t="shared" si="32"/>
        <v>0</v>
      </c>
      <c r="P54" s="105">
        <f t="shared" si="32"/>
        <v>0</v>
      </c>
      <c r="Q54" s="107">
        <f t="shared" si="32"/>
        <v>0</v>
      </c>
      <c r="R54" s="105">
        <f t="shared" si="32"/>
        <v>0</v>
      </c>
      <c r="S54" s="105">
        <f t="shared" si="32"/>
        <v>0</v>
      </c>
      <c r="T54" s="105">
        <f t="shared" si="32"/>
        <v>0</v>
      </c>
      <c r="U54" s="105">
        <f t="shared" si="32"/>
        <v>0</v>
      </c>
      <c r="V54" s="107">
        <f t="shared" si="32"/>
        <v>0</v>
      </c>
      <c r="W54" s="106"/>
      <c r="X54" s="108">
        <f>IF(X53=0,0,SUM(X53/X40))</f>
        <v>0</v>
      </c>
    </row>
    <row r="55" spans="1:26" ht="6" customHeight="1" x14ac:dyDescent="0.25"/>
    <row r="117" spans="1:22" x14ac:dyDescent="0.25">
      <c r="A117" s="101" t="s">
        <v>24</v>
      </c>
      <c r="B117" s="101"/>
      <c r="C117" s="102" t="s">
        <v>36</v>
      </c>
      <c r="D117" s="102" t="s">
        <v>37</v>
      </c>
      <c r="E117" s="102" t="s">
        <v>38</v>
      </c>
      <c r="F117" s="102" t="s">
        <v>39</v>
      </c>
      <c r="G117" s="102" t="s">
        <v>40</v>
      </c>
      <c r="H117" s="102" t="s">
        <v>41</v>
      </c>
      <c r="I117" s="102" t="s">
        <v>42</v>
      </c>
      <c r="J117" s="102" t="s">
        <v>43</v>
      </c>
      <c r="K117" s="102" t="s">
        <v>44</v>
      </c>
      <c r="L117" s="102" t="s">
        <v>45</v>
      </c>
      <c r="M117" s="102" t="s">
        <v>46</v>
      </c>
      <c r="N117" s="102" t="s">
        <v>47</v>
      </c>
      <c r="O117" s="102" t="s">
        <v>48</v>
      </c>
      <c r="P117" s="102" t="s">
        <v>49</v>
      </c>
      <c r="Q117" s="102" t="s">
        <v>50</v>
      </c>
      <c r="R117" s="102" t="s">
        <v>51</v>
      </c>
      <c r="S117" s="102" t="s">
        <v>60</v>
      </c>
      <c r="T117" s="102" t="s">
        <v>61</v>
      </c>
      <c r="U117" s="102" t="s">
        <v>62</v>
      </c>
      <c r="V117" s="102" t="s">
        <v>63</v>
      </c>
    </row>
    <row r="118" spans="1:22" x14ac:dyDescent="0.25">
      <c r="A118" s="101" t="s">
        <v>57</v>
      </c>
      <c r="B118" s="101"/>
      <c r="C118" s="103">
        <f>C40</f>
        <v>0</v>
      </c>
      <c r="D118" s="103">
        <f t="shared" ref="D118:F118" si="33">D40</f>
        <v>0</v>
      </c>
      <c r="E118" s="103">
        <f t="shared" si="33"/>
        <v>0</v>
      </c>
      <c r="F118" s="103">
        <f t="shared" si="33"/>
        <v>0</v>
      </c>
      <c r="G118" s="103">
        <f>H40</f>
        <v>0</v>
      </c>
      <c r="H118" s="103">
        <f t="shared" ref="H118:J118" si="34">I40</f>
        <v>0</v>
      </c>
      <c r="I118" s="103">
        <f t="shared" si="34"/>
        <v>0</v>
      </c>
      <c r="J118" s="103">
        <f t="shared" si="34"/>
        <v>0</v>
      </c>
      <c r="K118" s="103">
        <f>M40</f>
        <v>0</v>
      </c>
      <c r="L118" s="103">
        <f t="shared" ref="L118:N118" si="35">N40</f>
        <v>0</v>
      </c>
      <c r="M118" s="103">
        <f t="shared" si="35"/>
        <v>0</v>
      </c>
      <c r="N118" s="103">
        <f t="shared" si="35"/>
        <v>0</v>
      </c>
      <c r="O118" s="103">
        <f>R40</f>
        <v>0</v>
      </c>
      <c r="P118" s="103">
        <f t="shared" ref="P118:R118" si="36">S40</f>
        <v>0</v>
      </c>
      <c r="Q118" s="103">
        <f t="shared" si="36"/>
        <v>0</v>
      </c>
      <c r="R118" s="103">
        <f t="shared" si="36"/>
        <v>0</v>
      </c>
      <c r="S118" s="103"/>
      <c r="T118" s="103"/>
      <c r="U118" s="103"/>
      <c r="V118" s="103"/>
    </row>
    <row r="119" spans="1:22" x14ac:dyDescent="0.25">
      <c r="A119" s="101" t="s">
        <v>52</v>
      </c>
      <c r="B119" s="101"/>
      <c r="C119" s="103">
        <f>C51</f>
        <v>0</v>
      </c>
      <c r="D119" s="103">
        <f t="shared" ref="D119:F119" si="37">D51</f>
        <v>0</v>
      </c>
      <c r="E119" s="103">
        <f t="shared" si="37"/>
        <v>0</v>
      </c>
      <c r="F119" s="103">
        <f t="shared" si="37"/>
        <v>0</v>
      </c>
      <c r="G119" s="103">
        <f>H51</f>
        <v>0</v>
      </c>
      <c r="H119" s="103">
        <f t="shared" ref="H119:J119" si="38">I51</f>
        <v>0</v>
      </c>
      <c r="I119" s="103">
        <f t="shared" si="38"/>
        <v>0</v>
      </c>
      <c r="J119" s="103">
        <f t="shared" si="38"/>
        <v>0</v>
      </c>
      <c r="K119" s="103">
        <f>M51</f>
        <v>0</v>
      </c>
      <c r="L119" s="103">
        <f t="shared" ref="L119:N119" si="39">N51</f>
        <v>0</v>
      </c>
      <c r="M119" s="103">
        <f t="shared" si="39"/>
        <v>0</v>
      </c>
      <c r="N119" s="103">
        <f t="shared" si="39"/>
        <v>0</v>
      </c>
      <c r="O119" s="103">
        <f>R51</f>
        <v>0</v>
      </c>
      <c r="P119" s="103">
        <f t="shared" ref="P119:R119" si="40">S51</f>
        <v>0</v>
      </c>
      <c r="Q119" s="103">
        <f t="shared" si="40"/>
        <v>0</v>
      </c>
      <c r="R119" s="103">
        <f t="shared" si="40"/>
        <v>0</v>
      </c>
      <c r="S119" s="103"/>
      <c r="T119" s="103"/>
      <c r="U119" s="103"/>
      <c r="V119" s="103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AC62"/>
  <sheetViews>
    <sheetView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C16" sqref="C16"/>
    </sheetView>
  </sheetViews>
  <sheetFormatPr defaultRowHeight="15" outlineLevelRow="1" outlineLevelCol="1" x14ac:dyDescent="0.25"/>
  <cols>
    <col min="1" max="1" width="29.375" style="1" customWidth="1"/>
    <col min="2" max="2" width="1.25" style="1" customWidth="1"/>
    <col min="3" max="3" width="12.375" style="1" customWidth="1"/>
    <col min="4" max="4" width="9.25" style="1" customWidth="1"/>
    <col min="5" max="5" width="8.5" style="1" customWidth="1"/>
    <col min="6" max="22" width="9" style="1"/>
    <col min="23" max="23" width="1.125" style="1" customWidth="1"/>
    <col min="24" max="24" width="9.125" style="1" customWidth="1"/>
    <col min="25" max="25" width="1.25" style="1" customWidth="1"/>
    <col min="26" max="26" width="8" style="1" customWidth="1" outlineLevel="1"/>
    <col min="27" max="260" width="9" style="1"/>
    <col min="261" max="261" width="20.125" style="1" customWidth="1"/>
    <col min="262" max="516" width="9" style="1"/>
    <col min="517" max="517" width="20.125" style="1" customWidth="1"/>
    <col min="518" max="772" width="9" style="1"/>
    <col min="773" max="773" width="20.125" style="1" customWidth="1"/>
    <col min="774" max="1028" width="9" style="1"/>
    <col min="1029" max="1029" width="20.125" style="1" customWidth="1"/>
    <col min="1030" max="1284" width="9" style="1"/>
    <col min="1285" max="1285" width="20.125" style="1" customWidth="1"/>
    <col min="1286" max="1540" width="9" style="1"/>
    <col min="1541" max="1541" width="20.125" style="1" customWidth="1"/>
    <col min="1542" max="1796" width="9" style="1"/>
    <col min="1797" max="1797" width="20.125" style="1" customWidth="1"/>
    <col min="1798" max="2052" width="9" style="1"/>
    <col min="2053" max="2053" width="20.125" style="1" customWidth="1"/>
    <col min="2054" max="2308" width="9" style="1"/>
    <col min="2309" max="2309" width="20.125" style="1" customWidth="1"/>
    <col min="2310" max="2564" width="9" style="1"/>
    <col min="2565" max="2565" width="20.125" style="1" customWidth="1"/>
    <col min="2566" max="2820" width="9" style="1"/>
    <col min="2821" max="2821" width="20.125" style="1" customWidth="1"/>
    <col min="2822" max="3076" width="9" style="1"/>
    <col min="3077" max="3077" width="20.125" style="1" customWidth="1"/>
    <col min="3078" max="3332" width="9" style="1"/>
    <col min="3333" max="3333" width="20.125" style="1" customWidth="1"/>
    <col min="3334" max="3588" width="9" style="1"/>
    <col min="3589" max="3589" width="20.125" style="1" customWidth="1"/>
    <col min="3590" max="3844" width="9" style="1"/>
    <col min="3845" max="3845" width="20.125" style="1" customWidth="1"/>
    <col min="3846" max="4100" width="9" style="1"/>
    <col min="4101" max="4101" width="20.125" style="1" customWidth="1"/>
    <col min="4102" max="4356" width="9" style="1"/>
    <col min="4357" max="4357" width="20.125" style="1" customWidth="1"/>
    <col min="4358" max="4612" width="9" style="1"/>
    <col min="4613" max="4613" width="20.125" style="1" customWidth="1"/>
    <col min="4614" max="4868" width="9" style="1"/>
    <col min="4869" max="4869" width="20.125" style="1" customWidth="1"/>
    <col min="4870" max="5124" width="9" style="1"/>
    <col min="5125" max="5125" width="20.125" style="1" customWidth="1"/>
    <col min="5126" max="5380" width="9" style="1"/>
    <col min="5381" max="5381" width="20.125" style="1" customWidth="1"/>
    <col min="5382" max="5636" width="9" style="1"/>
    <col min="5637" max="5637" width="20.125" style="1" customWidth="1"/>
    <col min="5638" max="5892" width="9" style="1"/>
    <col min="5893" max="5893" width="20.125" style="1" customWidth="1"/>
    <col min="5894" max="6148" width="9" style="1"/>
    <col min="6149" max="6149" width="20.125" style="1" customWidth="1"/>
    <col min="6150" max="6404" width="9" style="1"/>
    <col min="6405" max="6405" width="20.125" style="1" customWidth="1"/>
    <col min="6406" max="6660" width="9" style="1"/>
    <col min="6661" max="6661" width="20.125" style="1" customWidth="1"/>
    <col min="6662" max="6916" width="9" style="1"/>
    <col min="6917" max="6917" width="20.125" style="1" customWidth="1"/>
    <col min="6918" max="7172" width="9" style="1"/>
    <col min="7173" max="7173" width="20.125" style="1" customWidth="1"/>
    <col min="7174" max="7428" width="9" style="1"/>
    <col min="7429" max="7429" width="20.125" style="1" customWidth="1"/>
    <col min="7430" max="7684" width="9" style="1"/>
    <col min="7685" max="7685" width="20.125" style="1" customWidth="1"/>
    <col min="7686" max="7940" width="9" style="1"/>
    <col min="7941" max="7941" width="20.125" style="1" customWidth="1"/>
    <col min="7942" max="8196" width="9" style="1"/>
    <col min="8197" max="8197" width="20.125" style="1" customWidth="1"/>
    <col min="8198" max="8452" width="9" style="1"/>
    <col min="8453" max="8453" width="20.125" style="1" customWidth="1"/>
    <col min="8454" max="8708" width="9" style="1"/>
    <col min="8709" max="8709" width="20.125" style="1" customWidth="1"/>
    <col min="8710" max="8964" width="9" style="1"/>
    <col min="8965" max="8965" width="20.125" style="1" customWidth="1"/>
    <col min="8966" max="9220" width="9" style="1"/>
    <col min="9221" max="9221" width="20.125" style="1" customWidth="1"/>
    <col min="9222" max="9476" width="9" style="1"/>
    <col min="9477" max="9477" width="20.125" style="1" customWidth="1"/>
    <col min="9478" max="9732" width="9" style="1"/>
    <col min="9733" max="9733" width="20.125" style="1" customWidth="1"/>
    <col min="9734" max="9988" width="9" style="1"/>
    <col min="9989" max="9989" width="20.125" style="1" customWidth="1"/>
    <col min="9990" max="10244" width="9" style="1"/>
    <col min="10245" max="10245" width="20.125" style="1" customWidth="1"/>
    <col min="10246" max="10500" width="9" style="1"/>
    <col min="10501" max="10501" width="20.125" style="1" customWidth="1"/>
    <col min="10502" max="10756" width="9" style="1"/>
    <col min="10757" max="10757" width="20.125" style="1" customWidth="1"/>
    <col min="10758" max="11012" width="9" style="1"/>
    <col min="11013" max="11013" width="20.125" style="1" customWidth="1"/>
    <col min="11014" max="11268" width="9" style="1"/>
    <col min="11269" max="11269" width="20.125" style="1" customWidth="1"/>
    <col min="11270" max="11524" width="9" style="1"/>
    <col min="11525" max="11525" width="20.125" style="1" customWidth="1"/>
    <col min="11526" max="11780" width="9" style="1"/>
    <col min="11781" max="11781" width="20.125" style="1" customWidth="1"/>
    <col min="11782" max="12036" width="9" style="1"/>
    <col min="12037" max="12037" width="20.125" style="1" customWidth="1"/>
    <col min="12038" max="12292" width="9" style="1"/>
    <col min="12293" max="12293" width="20.125" style="1" customWidth="1"/>
    <col min="12294" max="12548" width="9" style="1"/>
    <col min="12549" max="12549" width="20.125" style="1" customWidth="1"/>
    <col min="12550" max="12804" width="9" style="1"/>
    <col min="12805" max="12805" width="20.125" style="1" customWidth="1"/>
    <col min="12806" max="13060" width="9" style="1"/>
    <col min="13061" max="13061" width="20.125" style="1" customWidth="1"/>
    <col min="13062" max="13316" width="9" style="1"/>
    <col min="13317" max="13317" width="20.125" style="1" customWidth="1"/>
    <col min="13318" max="13572" width="9" style="1"/>
    <col min="13573" max="13573" width="20.125" style="1" customWidth="1"/>
    <col min="13574" max="13828" width="9" style="1"/>
    <col min="13829" max="13829" width="20.125" style="1" customWidth="1"/>
    <col min="13830" max="14084" width="9" style="1"/>
    <col min="14085" max="14085" width="20.125" style="1" customWidth="1"/>
    <col min="14086" max="14340" width="9" style="1"/>
    <col min="14341" max="14341" width="20.125" style="1" customWidth="1"/>
    <col min="14342" max="14596" width="9" style="1"/>
    <col min="14597" max="14597" width="20.125" style="1" customWidth="1"/>
    <col min="14598" max="14852" width="9" style="1"/>
    <col min="14853" max="14853" width="20.125" style="1" customWidth="1"/>
    <col min="14854" max="15108" width="9" style="1"/>
    <col min="15109" max="15109" width="20.125" style="1" customWidth="1"/>
    <col min="15110" max="15364" width="9" style="1"/>
    <col min="15365" max="15365" width="20.125" style="1" customWidth="1"/>
    <col min="15366" max="15620" width="9" style="1"/>
    <col min="15621" max="15621" width="20.125" style="1" customWidth="1"/>
    <col min="15622" max="15876" width="9" style="1"/>
    <col min="15877" max="15877" width="20.125" style="1" customWidth="1"/>
    <col min="15878" max="16132" width="9" style="1"/>
    <col min="16133" max="16133" width="20.125" style="1" customWidth="1"/>
    <col min="16134" max="16384" width="9" style="1"/>
  </cols>
  <sheetData>
    <row r="1" spans="1:12" ht="7.5" customHeight="1" x14ac:dyDescent="0.25"/>
    <row r="2" spans="1:12" ht="18.75" x14ac:dyDescent="0.3">
      <c r="A2" s="2" t="s">
        <v>0</v>
      </c>
      <c r="B2" s="3"/>
      <c r="C2" s="3"/>
      <c r="D2" s="3"/>
      <c r="E2" s="3"/>
    </row>
    <row r="3" spans="1:12" ht="9.75" customHeight="1" x14ac:dyDescent="0.25"/>
    <row r="4" spans="1:12" ht="19.5" customHeight="1" x14ac:dyDescent="0.25">
      <c r="A4" s="4" t="s">
        <v>126</v>
      </c>
    </row>
    <row r="5" spans="1:12" ht="15.75" customHeight="1" x14ac:dyDescent="0.25"/>
    <row r="6" spans="1:12" ht="18" x14ac:dyDescent="0.25">
      <c r="A6" s="5" t="s">
        <v>78</v>
      </c>
      <c r="B6" s="6"/>
      <c r="C6" s="120">
        <f>'3 - Approved Summary'!C6</f>
        <v>0</v>
      </c>
      <c r="D6" s="7"/>
      <c r="E6" s="7"/>
      <c r="F6" s="8"/>
    </row>
    <row r="7" spans="1:12" ht="6.75" customHeight="1" x14ac:dyDescent="0.25">
      <c r="A7" s="9"/>
      <c r="B7" s="9"/>
      <c r="C7" s="123"/>
      <c r="D7" s="9"/>
      <c r="E7" s="9"/>
    </row>
    <row r="8" spans="1:12" ht="18" x14ac:dyDescent="0.25">
      <c r="A8" s="11" t="s">
        <v>58</v>
      </c>
      <c r="B8" s="12"/>
      <c r="C8" s="120">
        <f>'3 - Approved Summary'!C8</f>
        <v>0</v>
      </c>
      <c r="D8" s="13"/>
      <c r="E8" s="13"/>
      <c r="F8" s="14"/>
    </row>
    <row r="9" spans="1:12" ht="6" customHeight="1" x14ac:dyDescent="0.25">
      <c r="A9" s="11"/>
      <c r="B9" s="15"/>
      <c r="C9" s="123"/>
      <c r="D9" s="15"/>
      <c r="E9" s="15"/>
    </row>
    <row r="10" spans="1:12" ht="18" x14ac:dyDescent="0.25">
      <c r="A10" s="11" t="s">
        <v>59</v>
      </c>
      <c r="B10" s="12"/>
      <c r="C10" s="121" t="str">
        <f>'3 - Approved Summary'!C10</f>
        <v>GIAPP -</v>
      </c>
      <c r="D10" s="12"/>
      <c r="E10" s="12"/>
      <c r="L10" s="16"/>
    </row>
    <row r="11" spans="1:12" ht="6" customHeight="1" x14ac:dyDescent="0.25">
      <c r="H11" s="17"/>
      <c r="J11" s="16"/>
    </row>
    <row r="12" spans="1:12" x14ac:dyDescent="0.25">
      <c r="A12" s="11" t="s">
        <v>1</v>
      </c>
      <c r="C12" s="18">
        <f>'4 - Revised Eligible Revenue'!C12</f>
        <v>42948</v>
      </c>
      <c r="D12" s="19"/>
      <c r="F12" s="58"/>
      <c r="H12" s="17"/>
      <c r="J12" s="16"/>
    </row>
    <row r="13" spans="1:12" ht="5.25" customHeight="1" x14ac:dyDescent="0.25">
      <c r="C13" s="20"/>
      <c r="H13" s="17"/>
      <c r="J13" s="16"/>
    </row>
    <row r="14" spans="1:12" x14ac:dyDescent="0.25">
      <c r="A14" s="11" t="s">
        <v>2</v>
      </c>
      <c r="C14" s="18">
        <f>'4 - Revised Eligible Revenue'!C14</f>
        <v>43465</v>
      </c>
      <c r="D14" s="19"/>
      <c r="F14" s="58"/>
      <c r="H14" s="17"/>
      <c r="J14" s="16"/>
    </row>
    <row r="15" spans="1:12" ht="7.5" customHeight="1" x14ac:dyDescent="0.25">
      <c r="H15" s="17"/>
      <c r="J15" s="16"/>
    </row>
    <row r="16" spans="1:12" ht="15.75" x14ac:dyDescent="0.25">
      <c r="A16" s="11" t="s">
        <v>53</v>
      </c>
      <c r="C16" s="122">
        <f>'4 - Revised Eligible Revenue'!C16</f>
        <v>0.4</v>
      </c>
      <c r="D16" s="118"/>
      <c r="E16" s="21"/>
      <c r="F16" s="58"/>
    </row>
    <row r="17" spans="1:29" ht="9" customHeight="1" x14ac:dyDescent="0.25">
      <c r="A17" s="11"/>
      <c r="C17" s="22"/>
      <c r="D17" s="23"/>
      <c r="E17" s="21"/>
    </row>
    <row r="18" spans="1:29" x14ac:dyDescent="0.25">
      <c r="C18" s="24"/>
      <c r="D18" s="24"/>
      <c r="E18" s="24"/>
      <c r="F18" s="24"/>
      <c r="H18" s="24"/>
      <c r="I18" s="24"/>
      <c r="J18" s="24"/>
      <c r="K18" s="24"/>
      <c r="M18" s="24"/>
      <c r="N18" s="24"/>
      <c r="O18" s="24"/>
      <c r="P18" s="24"/>
      <c r="R18" s="24"/>
      <c r="S18" s="24"/>
      <c r="T18" s="24"/>
      <c r="U18" s="24"/>
    </row>
    <row r="19" spans="1:29" s="25" customFormat="1" x14ac:dyDescent="0.25">
      <c r="C19" s="26" t="s">
        <v>4</v>
      </c>
      <c r="D19" s="26" t="s">
        <v>5</v>
      </c>
      <c r="E19" s="26" t="s">
        <v>6</v>
      </c>
      <c r="F19" s="26" t="s">
        <v>7</v>
      </c>
      <c r="G19" s="27" t="s">
        <v>8</v>
      </c>
      <c r="H19" s="26" t="s">
        <v>4</v>
      </c>
      <c r="I19" s="26" t="s">
        <v>5</v>
      </c>
      <c r="J19" s="26" t="s">
        <v>6</v>
      </c>
      <c r="K19" s="26" t="s">
        <v>7</v>
      </c>
      <c r="L19" s="27" t="s">
        <v>8</v>
      </c>
      <c r="M19" s="26" t="s">
        <v>4</v>
      </c>
      <c r="N19" s="26" t="s">
        <v>5</v>
      </c>
      <c r="O19" s="26" t="s">
        <v>6</v>
      </c>
      <c r="P19" s="26" t="s">
        <v>7</v>
      </c>
      <c r="Q19" s="27" t="s">
        <v>8</v>
      </c>
      <c r="R19" s="26" t="s">
        <v>4</v>
      </c>
      <c r="S19" s="26" t="s">
        <v>5</v>
      </c>
      <c r="T19" s="26" t="s">
        <v>6</v>
      </c>
      <c r="U19" s="26" t="s">
        <v>7</v>
      </c>
      <c r="V19" s="27" t="s">
        <v>8</v>
      </c>
      <c r="W19" s="26"/>
      <c r="X19" s="28" t="s">
        <v>9</v>
      </c>
    </row>
    <row r="20" spans="1:29" s="25" customFormat="1" x14ac:dyDescent="0.25">
      <c r="C20" s="29" t="s">
        <v>10</v>
      </c>
      <c r="D20" s="29" t="s">
        <v>11</v>
      </c>
      <c r="E20" s="29" t="s">
        <v>12</v>
      </c>
      <c r="F20" s="29" t="s">
        <v>13</v>
      </c>
      <c r="G20" s="30" t="s">
        <v>14</v>
      </c>
      <c r="H20" s="29" t="s">
        <v>10</v>
      </c>
      <c r="I20" s="29" t="s">
        <v>11</v>
      </c>
      <c r="J20" s="29" t="s">
        <v>12</v>
      </c>
      <c r="K20" s="29" t="s">
        <v>13</v>
      </c>
      <c r="L20" s="30" t="s">
        <v>15</v>
      </c>
      <c r="M20" s="29" t="s">
        <v>10</v>
      </c>
      <c r="N20" s="29" t="s">
        <v>11</v>
      </c>
      <c r="O20" s="29" t="s">
        <v>12</v>
      </c>
      <c r="P20" s="29" t="s">
        <v>13</v>
      </c>
      <c r="Q20" s="30" t="s">
        <v>16</v>
      </c>
      <c r="R20" s="29" t="s">
        <v>10</v>
      </c>
      <c r="S20" s="29" t="s">
        <v>11</v>
      </c>
      <c r="T20" s="29" t="s">
        <v>12</v>
      </c>
      <c r="U20" s="29" t="s">
        <v>13</v>
      </c>
      <c r="V20" s="30" t="s">
        <v>17</v>
      </c>
      <c r="W20" s="31"/>
      <c r="X20" s="32" t="s">
        <v>8</v>
      </c>
    </row>
    <row r="21" spans="1:29" s="25" customFormat="1" x14ac:dyDescent="0.25">
      <c r="A21" s="33" t="s">
        <v>18</v>
      </c>
      <c r="C21" s="34" t="s">
        <v>19</v>
      </c>
      <c r="D21" s="34" t="s">
        <v>19</v>
      </c>
      <c r="E21" s="34" t="s">
        <v>19</v>
      </c>
      <c r="F21" s="34" t="s">
        <v>19</v>
      </c>
      <c r="G21" s="35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5" t="s">
        <v>19</v>
      </c>
      <c r="M21" s="34" t="s">
        <v>19</v>
      </c>
      <c r="N21" s="34" t="s">
        <v>19</v>
      </c>
      <c r="O21" s="34" t="s">
        <v>19</v>
      </c>
      <c r="P21" s="34" t="s">
        <v>19</v>
      </c>
      <c r="Q21" s="35" t="s">
        <v>19</v>
      </c>
      <c r="R21" s="34" t="s">
        <v>19</v>
      </c>
      <c r="S21" s="34" t="s">
        <v>19</v>
      </c>
      <c r="T21" s="34" t="s">
        <v>19</v>
      </c>
      <c r="U21" s="34" t="s">
        <v>19</v>
      </c>
      <c r="V21" s="35" t="s">
        <v>19</v>
      </c>
      <c r="W21" s="34"/>
      <c r="X21" s="36" t="s">
        <v>19</v>
      </c>
      <c r="Z21" s="37" t="s">
        <v>20</v>
      </c>
    </row>
    <row r="22" spans="1:29" s="25" customFormat="1" ht="6.75" customHeight="1" x14ac:dyDescent="0.25">
      <c r="C22" s="34"/>
      <c r="D22" s="34"/>
      <c r="E22" s="34"/>
      <c r="F22" s="34"/>
      <c r="G22" s="35"/>
      <c r="H22" s="34"/>
      <c r="I22" s="34"/>
      <c r="J22" s="34"/>
      <c r="K22" s="34"/>
      <c r="L22" s="35"/>
      <c r="M22" s="34"/>
      <c r="N22" s="34"/>
      <c r="O22" s="34"/>
      <c r="P22" s="34"/>
      <c r="Q22" s="35"/>
      <c r="R22" s="34"/>
      <c r="S22" s="34"/>
      <c r="T22" s="34"/>
      <c r="U22" s="34"/>
      <c r="V22" s="35"/>
      <c r="W22" s="34"/>
      <c r="X22" s="36"/>
    </row>
    <row r="23" spans="1:29" x14ac:dyDescent="0.25">
      <c r="A23" s="1">
        <f>'4 - Revised Eligible Revenue'!A23</f>
        <v>0</v>
      </c>
      <c r="C23" s="38">
        <f>'4 - Revised Eligible Revenue'!C23-'1 - Approved Eligible Revenue'!C23</f>
        <v>0</v>
      </c>
      <c r="D23" s="38">
        <f>'4 - Revised Eligible Revenue'!D23-'1 - Approved Eligible Revenue'!D23</f>
        <v>0</v>
      </c>
      <c r="E23" s="38">
        <f>'4 - Revised Eligible Revenue'!E23-'1 - Approved Eligible Revenue'!E23</f>
        <v>0</v>
      </c>
      <c r="F23" s="38">
        <f>'4 - Revised Eligible Revenue'!F23-'1 - Approved Eligible Revenue'!F23</f>
        <v>0</v>
      </c>
      <c r="G23" s="39">
        <f>SUM(C23:F23)</f>
        <v>0</v>
      </c>
      <c r="H23" s="38">
        <f>'4 - Revised Eligible Revenue'!H23-'1 - Approved Eligible Revenue'!H23</f>
        <v>0</v>
      </c>
      <c r="I23" s="38">
        <f>'4 - Revised Eligible Revenue'!I23-'1 - Approved Eligible Revenue'!I23</f>
        <v>0</v>
      </c>
      <c r="J23" s="38">
        <f>'4 - Revised Eligible Revenue'!J23-'1 - Approved Eligible Revenue'!J23</f>
        <v>0</v>
      </c>
      <c r="K23" s="38">
        <f>'4 - Revised Eligible Revenue'!K23-'1 - Approved Eligible Revenue'!K23</f>
        <v>0</v>
      </c>
      <c r="L23" s="39">
        <f>SUM(H23:K23)</f>
        <v>0</v>
      </c>
      <c r="M23" s="38">
        <f>'4 - Revised Eligible Revenue'!M23-'1 - Approved Eligible Revenue'!M23</f>
        <v>0</v>
      </c>
      <c r="N23" s="38">
        <f>'4 - Revised Eligible Revenue'!N23-'1 - Approved Eligible Revenue'!N23</f>
        <v>0</v>
      </c>
      <c r="O23" s="38">
        <f>'4 - Revised Eligible Revenue'!O23-'1 - Approved Eligible Revenue'!O23</f>
        <v>0</v>
      </c>
      <c r="P23" s="38">
        <f>'4 - Revised Eligible Revenue'!P23-'1 - Approved Eligible Revenue'!P23</f>
        <v>0</v>
      </c>
      <c r="Q23" s="39">
        <f>SUM(M23:P23)</f>
        <v>0</v>
      </c>
      <c r="R23" s="38">
        <f>'4 - Revised Eligible Revenue'!R23-'1 - Approved Eligible Revenue'!R23</f>
        <v>0</v>
      </c>
      <c r="S23" s="38">
        <f>'4 - Revised Eligible Revenue'!S23-'1 - Approved Eligible Revenue'!S23</f>
        <v>0</v>
      </c>
      <c r="T23" s="38">
        <f>'4 - Revised Eligible Revenue'!T23-'1 - Approved Eligible Revenue'!T23</f>
        <v>0</v>
      </c>
      <c r="U23" s="38">
        <f>'4 - Revised Eligible Revenue'!U23-'1 - Approved Eligible Revenue'!U23</f>
        <v>0</v>
      </c>
      <c r="V23" s="39">
        <f>SUM(R23:U23)</f>
        <v>0</v>
      </c>
      <c r="W23" s="40"/>
      <c r="X23" s="41">
        <f>+G23+L23+Q23+V23</f>
        <v>0</v>
      </c>
      <c r="Y23" s="42"/>
      <c r="Z23" s="43">
        <f>X23-V23-Q23-L23-G23</f>
        <v>0</v>
      </c>
      <c r="AA23" s="42"/>
      <c r="AB23" s="42"/>
      <c r="AC23" s="42"/>
    </row>
    <row r="24" spans="1:29" x14ac:dyDescent="0.25">
      <c r="A24" s="1">
        <f>'4 - Revised Eligible Revenue'!A24</f>
        <v>0</v>
      </c>
      <c r="C24" s="38">
        <f>'4 - Revised Eligible Revenue'!C24-'1 - Approved Eligible Revenue'!C24</f>
        <v>0</v>
      </c>
      <c r="D24" s="38">
        <f>'4 - Revised Eligible Revenue'!D24-'1 - Approved Eligible Revenue'!D24</f>
        <v>0</v>
      </c>
      <c r="E24" s="38">
        <f>'4 - Revised Eligible Revenue'!E24-'1 - Approved Eligible Revenue'!E24</f>
        <v>0</v>
      </c>
      <c r="F24" s="38">
        <f>'4 - Revised Eligible Revenue'!F24-'1 - Approved Eligible Revenue'!F24</f>
        <v>0</v>
      </c>
      <c r="G24" s="39">
        <f>SUM(C24:F24)</f>
        <v>0</v>
      </c>
      <c r="H24" s="38">
        <f>'4 - Revised Eligible Revenue'!H24-'1 - Approved Eligible Revenue'!H24</f>
        <v>0</v>
      </c>
      <c r="I24" s="38">
        <f>'4 - Revised Eligible Revenue'!I24-'1 - Approved Eligible Revenue'!I24</f>
        <v>0</v>
      </c>
      <c r="J24" s="38">
        <f>'4 - Revised Eligible Revenue'!J24-'1 - Approved Eligible Revenue'!J24</f>
        <v>0</v>
      </c>
      <c r="K24" s="38">
        <f>'4 - Revised Eligible Revenue'!K24-'1 - Approved Eligible Revenue'!K24</f>
        <v>0</v>
      </c>
      <c r="L24" s="39">
        <f>SUM(H24:K24)</f>
        <v>0</v>
      </c>
      <c r="M24" s="38">
        <f>'4 - Revised Eligible Revenue'!M24-'1 - Approved Eligible Revenue'!M24</f>
        <v>0</v>
      </c>
      <c r="N24" s="38">
        <f>'4 - Revised Eligible Revenue'!N24-'1 - Approved Eligible Revenue'!N24</f>
        <v>0</v>
      </c>
      <c r="O24" s="38">
        <f>'4 - Revised Eligible Revenue'!O24-'1 - Approved Eligible Revenue'!O24</f>
        <v>0</v>
      </c>
      <c r="P24" s="38">
        <f>'4 - Revised Eligible Revenue'!P24-'1 - Approved Eligible Revenue'!P24</f>
        <v>0</v>
      </c>
      <c r="Q24" s="39">
        <f>SUM(M24:P24)</f>
        <v>0</v>
      </c>
      <c r="R24" s="38">
        <f>'4 - Revised Eligible Revenue'!R24-'1 - Approved Eligible Revenue'!R24</f>
        <v>0</v>
      </c>
      <c r="S24" s="38">
        <f>'4 - Revised Eligible Revenue'!S24-'1 - Approved Eligible Revenue'!S24</f>
        <v>0</v>
      </c>
      <c r="T24" s="38">
        <f>'4 - Revised Eligible Revenue'!T24-'1 - Approved Eligible Revenue'!T24</f>
        <v>0</v>
      </c>
      <c r="U24" s="38">
        <f>'4 - Revised Eligible Revenue'!U24-'1 - Approved Eligible Revenue'!U24</f>
        <v>0</v>
      </c>
      <c r="V24" s="39">
        <f>SUM(R24:U24)</f>
        <v>0</v>
      </c>
      <c r="W24" s="40"/>
      <c r="X24" s="41">
        <f t="shared" ref="X24:X26" si="0">+G24+L24+Q24+V24</f>
        <v>0</v>
      </c>
      <c r="Y24" s="42"/>
      <c r="Z24" s="43">
        <f t="shared" ref="Z24:Z47" si="1">X24-V24-Q24-L24-G24</f>
        <v>0</v>
      </c>
      <c r="AA24" s="42"/>
      <c r="AB24" s="42"/>
      <c r="AC24" s="42"/>
    </row>
    <row r="25" spans="1:29" x14ac:dyDescent="0.25">
      <c r="A25" s="1">
        <f>'4 - Revised Eligible Revenue'!A25</f>
        <v>0</v>
      </c>
      <c r="C25" s="38">
        <f>'4 - Revised Eligible Revenue'!C25-'1 - Approved Eligible Revenue'!C25</f>
        <v>0</v>
      </c>
      <c r="D25" s="38">
        <f>'4 - Revised Eligible Revenue'!D25-'1 - Approved Eligible Revenue'!D25</f>
        <v>0</v>
      </c>
      <c r="E25" s="38">
        <f>'4 - Revised Eligible Revenue'!E25-'1 - Approved Eligible Revenue'!E25</f>
        <v>0</v>
      </c>
      <c r="F25" s="38">
        <f>'4 - Revised Eligible Revenue'!F25-'1 - Approved Eligible Revenue'!F25</f>
        <v>0</v>
      </c>
      <c r="G25" s="39">
        <f>SUM(C25:F25)</f>
        <v>0</v>
      </c>
      <c r="H25" s="38">
        <f>'4 - Revised Eligible Revenue'!H25-'1 - Approved Eligible Revenue'!H25</f>
        <v>0</v>
      </c>
      <c r="I25" s="38">
        <f>'4 - Revised Eligible Revenue'!I25-'1 - Approved Eligible Revenue'!I25</f>
        <v>0</v>
      </c>
      <c r="J25" s="38">
        <f>'4 - Revised Eligible Revenue'!J25-'1 - Approved Eligible Revenue'!J25</f>
        <v>0</v>
      </c>
      <c r="K25" s="38">
        <f>'4 - Revised Eligible Revenue'!K25-'1 - Approved Eligible Revenue'!K25</f>
        <v>0</v>
      </c>
      <c r="L25" s="39">
        <f>SUM(H25:K25)</f>
        <v>0</v>
      </c>
      <c r="M25" s="38">
        <f>'4 - Revised Eligible Revenue'!M25-'1 - Approved Eligible Revenue'!M25</f>
        <v>0</v>
      </c>
      <c r="N25" s="38">
        <f>'4 - Revised Eligible Revenue'!N25-'1 - Approved Eligible Revenue'!N25</f>
        <v>0</v>
      </c>
      <c r="O25" s="38">
        <f>'4 - Revised Eligible Revenue'!O25-'1 - Approved Eligible Revenue'!O25</f>
        <v>0</v>
      </c>
      <c r="P25" s="38">
        <f>'4 - Revised Eligible Revenue'!P25-'1 - Approved Eligible Revenue'!P25</f>
        <v>0</v>
      </c>
      <c r="Q25" s="39">
        <f>SUM(M25:P25)</f>
        <v>0</v>
      </c>
      <c r="R25" s="38">
        <f>'4 - Revised Eligible Revenue'!R25-'1 - Approved Eligible Revenue'!R25</f>
        <v>0</v>
      </c>
      <c r="S25" s="38">
        <f>'4 - Revised Eligible Revenue'!S25-'1 - Approved Eligible Revenue'!S25</f>
        <v>0</v>
      </c>
      <c r="T25" s="38">
        <f>'4 - Revised Eligible Revenue'!T25-'1 - Approved Eligible Revenue'!T25</f>
        <v>0</v>
      </c>
      <c r="U25" s="38">
        <f>'4 - Revised Eligible Revenue'!U25-'1 - Approved Eligible Revenue'!U25</f>
        <v>0</v>
      </c>
      <c r="V25" s="39">
        <f>SUM(R25:U25)</f>
        <v>0</v>
      </c>
      <c r="W25" s="40"/>
      <c r="X25" s="41">
        <f t="shared" si="0"/>
        <v>0</v>
      </c>
      <c r="Y25" s="42"/>
      <c r="Z25" s="43">
        <f t="shared" si="1"/>
        <v>0</v>
      </c>
      <c r="AA25" s="42"/>
      <c r="AB25" s="42"/>
      <c r="AC25" s="42"/>
    </row>
    <row r="26" spans="1:29" x14ac:dyDescent="0.25">
      <c r="A26" s="1">
        <f>'4 - Revised Eligible Revenue'!A26</f>
        <v>0</v>
      </c>
      <c r="C26" s="38">
        <f>'4 - Revised Eligible Revenue'!C26-'1 - Approved Eligible Revenue'!C26</f>
        <v>0</v>
      </c>
      <c r="D26" s="38">
        <f>'4 - Revised Eligible Revenue'!D26-'1 - Approved Eligible Revenue'!D26</f>
        <v>0</v>
      </c>
      <c r="E26" s="38">
        <f>'4 - Revised Eligible Revenue'!E26-'1 - Approved Eligible Revenue'!E26</f>
        <v>0</v>
      </c>
      <c r="F26" s="38">
        <f>'4 - Revised Eligible Revenue'!F26-'1 - Approved Eligible Revenue'!F26</f>
        <v>0</v>
      </c>
      <c r="G26" s="39">
        <f t="shared" ref="G26" si="2">SUM(C26:F26)</f>
        <v>0</v>
      </c>
      <c r="H26" s="38">
        <f>'4 - Revised Eligible Revenue'!H26-'1 - Approved Eligible Revenue'!H26</f>
        <v>0</v>
      </c>
      <c r="I26" s="38">
        <f>'4 - Revised Eligible Revenue'!I26-'1 - Approved Eligible Revenue'!I26</f>
        <v>0</v>
      </c>
      <c r="J26" s="38">
        <f>'4 - Revised Eligible Revenue'!J26-'1 - Approved Eligible Revenue'!J26</f>
        <v>0</v>
      </c>
      <c r="K26" s="38">
        <f>'4 - Revised Eligible Revenue'!K26-'1 - Approved Eligible Revenue'!K26</f>
        <v>0</v>
      </c>
      <c r="L26" s="39">
        <f t="shared" ref="L26" si="3">SUM(H26:K26)</f>
        <v>0</v>
      </c>
      <c r="M26" s="38">
        <f>'4 - Revised Eligible Revenue'!M26-'1 - Approved Eligible Revenue'!M26</f>
        <v>0</v>
      </c>
      <c r="N26" s="38">
        <f>'4 - Revised Eligible Revenue'!N26-'1 - Approved Eligible Revenue'!N26</f>
        <v>0</v>
      </c>
      <c r="O26" s="38">
        <f>'4 - Revised Eligible Revenue'!O26-'1 - Approved Eligible Revenue'!O26</f>
        <v>0</v>
      </c>
      <c r="P26" s="38">
        <f>'4 - Revised Eligible Revenue'!P26-'1 - Approved Eligible Revenue'!P26</f>
        <v>0</v>
      </c>
      <c r="Q26" s="39">
        <f t="shared" ref="Q26" si="4">SUM(M26:P26)</f>
        <v>0</v>
      </c>
      <c r="R26" s="38">
        <f>'4 - Revised Eligible Revenue'!R26-'1 - Approved Eligible Revenue'!R26</f>
        <v>0</v>
      </c>
      <c r="S26" s="38">
        <f>'4 - Revised Eligible Revenue'!S26-'1 - Approved Eligible Revenue'!S26</f>
        <v>0</v>
      </c>
      <c r="T26" s="38">
        <f>'4 - Revised Eligible Revenue'!T26-'1 - Approved Eligible Revenue'!T26</f>
        <v>0</v>
      </c>
      <c r="U26" s="38">
        <f>'4 - Revised Eligible Revenue'!U26-'1 - Approved Eligible Revenue'!U26</f>
        <v>0</v>
      </c>
      <c r="V26" s="39">
        <f t="shared" ref="V26" si="5">SUM(R26:U26)</f>
        <v>0</v>
      </c>
      <c r="W26" s="40"/>
      <c r="X26" s="41">
        <f t="shared" si="0"/>
        <v>0</v>
      </c>
      <c r="Y26" s="42"/>
      <c r="Z26" s="43">
        <f t="shared" si="1"/>
        <v>0</v>
      </c>
      <c r="AA26" s="42"/>
      <c r="AB26" s="42"/>
      <c r="AC26" s="42"/>
    </row>
    <row r="27" spans="1:29" ht="6.75" customHeight="1" thickBot="1" x14ac:dyDescent="0.3"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  <c r="R27" s="38"/>
      <c r="S27" s="38"/>
      <c r="T27" s="38"/>
      <c r="U27" s="38"/>
      <c r="V27" s="39"/>
      <c r="W27" s="40"/>
      <c r="X27" s="41"/>
      <c r="Y27" s="42"/>
      <c r="Z27" s="44"/>
      <c r="AA27" s="42"/>
      <c r="AB27" s="42"/>
      <c r="AC27" s="42"/>
    </row>
    <row r="28" spans="1:29" ht="15.75" thickBot="1" x14ac:dyDescent="0.3">
      <c r="A28" s="45" t="s">
        <v>21</v>
      </c>
      <c r="B28" s="46"/>
      <c r="C28" s="47">
        <f>SUM(C23:C27)</f>
        <v>0</v>
      </c>
      <c r="D28" s="47">
        <f>SUM(D23:D26)</f>
        <v>0</v>
      </c>
      <c r="E28" s="47">
        <f>SUM(E23:E26)</f>
        <v>0</v>
      </c>
      <c r="F28" s="47">
        <f>SUM(F23:F26)</f>
        <v>0</v>
      </c>
      <c r="G28" s="48">
        <f>SUM(G23:G26)</f>
        <v>0</v>
      </c>
      <c r="H28" s="47">
        <f>SUM(H23:H27)</f>
        <v>0</v>
      </c>
      <c r="I28" s="47">
        <f>SUM(I23:I26)</f>
        <v>0</v>
      </c>
      <c r="J28" s="47">
        <f>SUM(J23:J26)</f>
        <v>0</v>
      </c>
      <c r="K28" s="47">
        <f>SUM(K23:K26)</f>
        <v>0</v>
      </c>
      <c r="L28" s="48">
        <f>SUM(L23:L26)</f>
        <v>0</v>
      </c>
      <c r="M28" s="47">
        <f>SUM(M23:M27)</f>
        <v>0</v>
      </c>
      <c r="N28" s="47">
        <f>SUM(N23:N26)</f>
        <v>0</v>
      </c>
      <c r="O28" s="47">
        <f>SUM(O23:O26)</f>
        <v>0</v>
      </c>
      <c r="P28" s="47">
        <f>SUM(P23:P26)</f>
        <v>0</v>
      </c>
      <c r="Q28" s="48">
        <f>SUM(Q23:Q26)</f>
        <v>0</v>
      </c>
      <c r="R28" s="47">
        <f>SUM(R23:R27)</f>
        <v>0</v>
      </c>
      <c r="S28" s="47">
        <f>SUM(S23:S26)</f>
        <v>0</v>
      </c>
      <c r="T28" s="47">
        <f>SUM(T23:T26)</f>
        <v>0</v>
      </c>
      <c r="U28" s="47">
        <f>SUM(U23:U26)</f>
        <v>0</v>
      </c>
      <c r="V28" s="48">
        <f>SUM(V23:V26)</f>
        <v>0</v>
      </c>
      <c r="W28" s="49"/>
      <c r="X28" s="50">
        <f>SUM(X23:X26)</f>
        <v>0</v>
      </c>
      <c r="Y28" s="42"/>
      <c r="Z28" s="43">
        <f t="shared" si="1"/>
        <v>0</v>
      </c>
      <c r="AA28" s="42"/>
      <c r="AB28" s="42"/>
      <c r="AC28" s="42"/>
    </row>
    <row r="29" spans="1:29" x14ac:dyDescent="0.25"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40"/>
      <c r="N29" s="40"/>
      <c r="O29" s="40"/>
      <c r="P29" s="40"/>
      <c r="Q29" s="39"/>
      <c r="R29" s="40"/>
      <c r="S29" s="40"/>
      <c r="T29" s="40"/>
      <c r="U29" s="40"/>
      <c r="V29" s="39"/>
      <c r="W29" s="40"/>
      <c r="X29" s="41"/>
      <c r="Y29" s="42"/>
      <c r="Z29" s="44"/>
      <c r="AA29" s="42"/>
      <c r="AB29" s="42"/>
      <c r="AC29" s="42"/>
    </row>
    <row r="30" spans="1:29" x14ac:dyDescent="0.25">
      <c r="A30" s="1">
        <f>'4 - Revised Eligible Revenue'!A30</f>
        <v>0</v>
      </c>
      <c r="C30" s="38">
        <f>'4 - Revised Eligible Revenue'!C30-'1 - Approved Eligible Revenue'!C30</f>
        <v>0</v>
      </c>
      <c r="D30" s="38">
        <f>'4 - Revised Eligible Revenue'!D30-'1 - Approved Eligible Revenue'!D30</f>
        <v>0</v>
      </c>
      <c r="E30" s="38">
        <f>'4 - Revised Eligible Revenue'!E30-'1 - Approved Eligible Revenue'!E30</f>
        <v>0</v>
      </c>
      <c r="F30" s="38">
        <f>'4 - Revised Eligible Revenue'!F30-'1 - Approved Eligible Revenue'!F30</f>
        <v>0</v>
      </c>
      <c r="G30" s="39">
        <f t="shared" ref="G30:G43" si="6">SUM(C30:F30)</f>
        <v>0</v>
      </c>
      <c r="H30" s="38">
        <f>'4 - Revised Eligible Revenue'!H30-'1 - Approved Eligible Revenue'!H30</f>
        <v>0</v>
      </c>
      <c r="I30" s="38">
        <f>'4 - Revised Eligible Revenue'!I30-'1 - Approved Eligible Revenue'!I30</f>
        <v>0</v>
      </c>
      <c r="J30" s="38">
        <f>'4 - Revised Eligible Revenue'!J30-'1 - Approved Eligible Revenue'!J30</f>
        <v>0</v>
      </c>
      <c r="K30" s="38">
        <f>'4 - Revised Eligible Revenue'!K30-'1 - Approved Eligible Revenue'!K30</f>
        <v>0</v>
      </c>
      <c r="L30" s="39">
        <f t="shared" ref="L30:L43" si="7">SUM(H30:K30)</f>
        <v>0</v>
      </c>
      <c r="M30" s="38">
        <f>'4 - Revised Eligible Revenue'!M30-'1 - Approved Eligible Revenue'!M30</f>
        <v>0</v>
      </c>
      <c r="N30" s="38">
        <f>'4 - Revised Eligible Revenue'!N30-'1 - Approved Eligible Revenue'!N30</f>
        <v>0</v>
      </c>
      <c r="O30" s="38">
        <f>'4 - Revised Eligible Revenue'!O30-'1 - Approved Eligible Revenue'!O30</f>
        <v>0</v>
      </c>
      <c r="P30" s="38">
        <f>'4 - Revised Eligible Revenue'!P30-'1 - Approved Eligible Revenue'!P30</f>
        <v>0</v>
      </c>
      <c r="Q30" s="39">
        <f t="shared" ref="Q30:Q43" si="8">SUM(M30:P30)</f>
        <v>0</v>
      </c>
      <c r="R30" s="38">
        <f>'4 - Revised Eligible Revenue'!R30-'1 - Approved Eligible Revenue'!R30</f>
        <v>0</v>
      </c>
      <c r="S30" s="38">
        <f>'4 - Revised Eligible Revenue'!S30-'1 - Approved Eligible Revenue'!S30</f>
        <v>0</v>
      </c>
      <c r="T30" s="38">
        <f>'4 - Revised Eligible Revenue'!T30-'1 - Approved Eligible Revenue'!T30</f>
        <v>0</v>
      </c>
      <c r="U30" s="38">
        <f>'4 - Revised Eligible Revenue'!U30-'1 - Approved Eligible Revenue'!U30</f>
        <v>0</v>
      </c>
      <c r="V30" s="39">
        <f t="shared" ref="V30:V43" si="9">SUM(R30:U30)</f>
        <v>0</v>
      </c>
      <c r="W30" s="40"/>
      <c r="X30" s="41">
        <f t="shared" ref="X30:X43" si="10">+G30+L30+Q30+V30</f>
        <v>0</v>
      </c>
      <c r="Y30" s="42"/>
      <c r="Z30" s="43">
        <f t="shared" si="1"/>
        <v>0</v>
      </c>
      <c r="AA30" s="42"/>
      <c r="AB30" s="42"/>
      <c r="AC30" s="42"/>
    </row>
    <row r="31" spans="1:29" x14ac:dyDescent="0.25">
      <c r="A31" s="1">
        <f>'4 - Revised Eligible Revenue'!A31</f>
        <v>0</v>
      </c>
      <c r="C31" s="38">
        <f>'4 - Revised Eligible Revenue'!C31-'1 - Approved Eligible Revenue'!C31</f>
        <v>0</v>
      </c>
      <c r="D31" s="38">
        <f>'4 - Revised Eligible Revenue'!D31-'1 - Approved Eligible Revenue'!D31</f>
        <v>0</v>
      </c>
      <c r="E31" s="38">
        <f>'4 - Revised Eligible Revenue'!E31-'1 - Approved Eligible Revenue'!E31</f>
        <v>0</v>
      </c>
      <c r="F31" s="38">
        <f>'4 - Revised Eligible Revenue'!F31-'1 - Approved Eligible Revenue'!F31</f>
        <v>0</v>
      </c>
      <c r="G31" s="39">
        <f t="shared" si="6"/>
        <v>0</v>
      </c>
      <c r="H31" s="38">
        <f>'4 - Revised Eligible Revenue'!H31-'1 - Approved Eligible Revenue'!H31</f>
        <v>0</v>
      </c>
      <c r="I31" s="38">
        <f>'4 - Revised Eligible Revenue'!I31-'1 - Approved Eligible Revenue'!I31</f>
        <v>0</v>
      </c>
      <c r="J31" s="38">
        <f>'4 - Revised Eligible Revenue'!J31-'1 - Approved Eligible Revenue'!J31</f>
        <v>0</v>
      </c>
      <c r="K31" s="38">
        <f>'4 - Revised Eligible Revenue'!K31-'1 - Approved Eligible Revenue'!K31</f>
        <v>0</v>
      </c>
      <c r="L31" s="39">
        <f t="shared" si="7"/>
        <v>0</v>
      </c>
      <c r="M31" s="38">
        <f>'4 - Revised Eligible Revenue'!M31-'1 - Approved Eligible Revenue'!M31</f>
        <v>0</v>
      </c>
      <c r="N31" s="38">
        <f>'4 - Revised Eligible Revenue'!N31-'1 - Approved Eligible Revenue'!N31</f>
        <v>0</v>
      </c>
      <c r="O31" s="38">
        <f>'4 - Revised Eligible Revenue'!O31-'1 - Approved Eligible Revenue'!O31</f>
        <v>0</v>
      </c>
      <c r="P31" s="38">
        <f>'4 - Revised Eligible Revenue'!P31-'1 - Approved Eligible Revenue'!P31</f>
        <v>0</v>
      </c>
      <c r="Q31" s="39">
        <f t="shared" si="8"/>
        <v>0</v>
      </c>
      <c r="R31" s="38">
        <f>'4 - Revised Eligible Revenue'!R31-'1 - Approved Eligible Revenue'!R31</f>
        <v>0</v>
      </c>
      <c r="S31" s="38">
        <f>'4 - Revised Eligible Revenue'!S31-'1 - Approved Eligible Revenue'!S31</f>
        <v>0</v>
      </c>
      <c r="T31" s="38">
        <f>'4 - Revised Eligible Revenue'!T31-'1 - Approved Eligible Revenue'!T31</f>
        <v>0</v>
      </c>
      <c r="U31" s="38">
        <f>'4 - Revised Eligible Revenue'!U31-'1 - Approved Eligible Revenue'!U31</f>
        <v>0</v>
      </c>
      <c r="V31" s="39">
        <f t="shared" si="9"/>
        <v>0</v>
      </c>
      <c r="W31" s="40"/>
      <c r="X31" s="41">
        <f t="shared" si="10"/>
        <v>0</v>
      </c>
      <c r="Y31" s="42"/>
      <c r="Z31" s="43">
        <f t="shared" si="1"/>
        <v>0</v>
      </c>
      <c r="AA31" s="42"/>
      <c r="AB31" s="42"/>
      <c r="AC31" s="42"/>
    </row>
    <row r="32" spans="1:29" x14ac:dyDescent="0.25">
      <c r="A32" s="1">
        <f>'4 - Revised Eligible Revenue'!A32</f>
        <v>0</v>
      </c>
      <c r="C32" s="38">
        <f>'4 - Revised Eligible Revenue'!C32-'1 - Approved Eligible Revenue'!C32</f>
        <v>0</v>
      </c>
      <c r="D32" s="38">
        <f>'4 - Revised Eligible Revenue'!D32-'1 - Approved Eligible Revenue'!D32</f>
        <v>0</v>
      </c>
      <c r="E32" s="38">
        <f>'4 - Revised Eligible Revenue'!E32-'1 - Approved Eligible Revenue'!E32</f>
        <v>0</v>
      </c>
      <c r="F32" s="38">
        <f>'4 - Revised Eligible Revenue'!F32-'1 - Approved Eligible Revenue'!F32</f>
        <v>0</v>
      </c>
      <c r="G32" s="39">
        <f t="shared" si="6"/>
        <v>0</v>
      </c>
      <c r="H32" s="38">
        <f>'4 - Revised Eligible Revenue'!H32-'1 - Approved Eligible Revenue'!H32</f>
        <v>0</v>
      </c>
      <c r="I32" s="38">
        <f>'4 - Revised Eligible Revenue'!I32-'1 - Approved Eligible Revenue'!I32</f>
        <v>0</v>
      </c>
      <c r="J32" s="38">
        <f>'4 - Revised Eligible Revenue'!J32-'1 - Approved Eligible Revenue'!J32</f>
        <v>0</v>
      </c>
      <c r="K32" s="38">
        <f>'4 - Revised Eligible Revenue'!K32-'1 - Approved Eligible Revenue'!K32</f>
        <v>0</v>
      </c>
      <c r="L32" s="39">
        <f t="shared" si="7"/>
        <v>0</v>
      </c>
      <c r="M32" s="38">
        <f>'4 - Revised Eligible Revenue'!M32-'1 - Approved Eligible Revenue'!M32</f>
        <v>0</v>
      </c>
      <c r="N32" s="38">
        <f>'4 - Revised Eligible Revenue'!N32-'1 - Approved Eligible Revenue'!N32</f>
        <v>0</v>
      </c>
      <c r="O32" s="38">
        <f>'4 - Revised Eligible Revenue'!O32-'1 - Approved Eligible Revenue'!O32</f>
        <v>0</v>
      </c>
      <c r="P32" s="38">
        <f>'4 - Revised Eligible Revenue'!P32-'1 - Approved Eligible Revenue'!P32</f>
        <v>0</v>
      </c>
      <c r="Q32" s="39">
        <f t="shared" si="8"/>
        <v>0</v>
      </c>
      <c r="R32" s="38">
        <f>'4 - Revised Eligible Revenue'!R32-'1 - Approved Eligible Revenue'!R32</f>
        <v>0</v>
      </c>
      <c r="S32" s="38">
        <f>'4 - Revised Eligible Revenue'!S32-'1 - Approved Eligible Revenue'!S32</f>
        <v>0</v>
      </c>
      <c r="T32" s="38">
        <f>'4 - Revised Eligible Revenue'!T32-'1 - Approved Eligible Revenue'!T32</f>
        <v>0</v>
      </c>
      <c r="U32" s="38">
        <f>'4 - Revised Eligible Revenue'!U32-'1 - Approved Eligible Revenue'!U32</f>
        <v>0</v>
      </c>
      <c r="V32" s="39">
        <f t="shared" si="9"/>
        <v>0</v>
      </c>
      <c r="W32" s="40"/>
      <c r="X32" s="41">
        <f t="shared" si="10"/>
        <v>0</v>
      </c>
      <c r="Y32" s="42"/>
      <c r="Z32" s="43">
        <f t="shared" si="1"/>
        <v>0</v>
      </c>
      <c r="AA32" s="42"/>
      <c r="AB32" s="42"/>
      <c r="AC32" s="42"/>
    </row>
    <row r="33" spans="1:29" x14ac:dyDescent="0.25">
      <c r="A33" s="1">
        <f>'4 - Revised Eligible Revenue'!A33</f>
        <v>0</v>
      </c>
      <c r="C33" s="38">
        <f>'4 - Revised Eligible Revenue'!C33-'1 - Approved Eligible Revenue'!C33</f>
        <v>0</v>
      </c>
      <c r="D33" s="38">
        <f>'4 - Revised Eligible Revenue'!D33-'1 - Approved Eligible Revenue'!D33</f>
        <v>0</v>
      </c>
      <c r="E33" s="38">
        <f>'4 - Revised Eligible Revenue'!E33-'1 - Approved Eligible Revenue'!E33</f>
        <v>0</v>
      </c>
      <c r="F33" s="38">
        <f>'4 - Revised Eligible Revenue'!F33-'1 - Approved Eligible Revenue'!F33</f>
        <v>0</v>
      </c>
      <c r="G33" s="39">
        <f t="shared" si="6"/>
        <v>0</v>
      </c>
      <c r="H33" s="38">
        <f>'4 - Revised Eligible Revenue'!H33-'1 - Approved Eligible Revenue'!H33</f>
        <v>0</v>
      </c>
      <c r="I33" s="38">
        <f>'4 - Revised Eligible Revenue'!I33-'1 - Approved Eligible Revenue'!I33</f>
        <v>0</v>
      </c>
      <c r="J33" s="38">
        <f>'4 - Revised Eligible Revenue'!J33-'1 - Approved Eligible Revenue'!J33</f>
        <v>0</v>
      </c>
      <c r="K33" s="38">
        <f>'4 - Revised Eligible Revenue'!K33-'1 - Approved Eligible Revenue'!K33</f>
        <v>0</v>
      </c>
      <c r="L33" s="39">
        <f t="shared" si="7"/>
        <v>0</v>
      </c>
      <c r="M33" s="38">
        <f>'4 - Revised Eligible Revenue'!M33-'1 - Approved Eligible Revenue'!M33</f>
        <v>0</v>
      </c>
      <c r="N33" s="38">
        <f>'4 - Revised Eligible Revenue'!N33-'1 - Approved Eligible Revenue'!N33</f>
        <v>0</v>
      </c>
      <c r="O33" s="38">
        <f>'4 - Revised Eligible Revenue'!O33-'1 - Approved Eligible Revenue'!O33</f>
        <v>0</v>
      </c>
      <c r="P33" s="38">
        <f>'4 - Revised Eligible Revenue'!P33-'1 - Approved Eligible Revenue'!P33</f>
        <v>0</v>
      </c>
      <c r="Q33" s="39">
        <f t="shared" si="8"/>
        <v>0</v>
      </c>
      <c r="R33" s="38">
        <f>'4 - Revised Eligible Revenue'!R33-'1 - Approved Eligible Revenue'!R33</f>
        <v>0</v>
      </c>
      <c r="S33" s="38">
        <f>'4 - Revised Eligible Revenue'!S33-'1 - Approved Eligible Revenue'!S33</f>
        <v>0</v>
      </c>
      <c r="T33" s="38">
        <f>'4 - Revised Eligible Revenue'!T33-'1 - Approved Eligible Revenue'!T33</f>
        <v>0</v>
      </c>
      <c r="U33" s="38">
        <f>'4 - Revised Eligible Revenue'!U33-'1 - Approved Eligible Revenue'!U33</f>
        <v>0</v>
      </c>
      <c r="V33" s="39">
        <f t="shared" si="9"/>
        <v>0</v>
      </c>
      <c r="W33" s="40"/>
      <c r="X33" s="41">
        <f t="shared" si="10"/>
        <v>0</v>
      </c>
      <c r="Y33" s="42"/>
      <c r="Z33" s="43">
        <f t="shared" si="1"/>
        <v>0</v>
      </c>
      <c r="AA33" s="42"/>
      <c r="AB33" s="42"/>
      <c r="AC33" s="42"/>
    </row>
    <row r="34" spans="1:29" x14ac:dyDescent="0.25">
      <c r="A34" s="1">
        <f>'4 - Revised Eligible Revenue'!A34</f>
        <v>0</v>
      </c>
      <c r="C34" s="38">
        <f>'4 - Revised Eligible Revenue'!C34-'1 - Approved Eligible Revenue'!C34</f>
        <v>0</v>
      </c>
      <c r="D34" s="38">
        <f>'4 - Revised Eligible Revenue'!D34-'1 - Approved Eligible Revenue'!D34</f>
        <v>0</v>
      </c>
      <c r="E34" s="38">
        <f>'4 - Revised Eligible Revenue'!E34-'1 - Approved Eligible Revenue'!E34</f>
        <v>0</v>
      </c>
      <c r="F34" s="38">
        <f>'4 - Revised Eligible Revenue'!F34-'1 - Approved Eligible Revenue'!F34</f>
        <v>0</v>
      </c>
      <c r="G34" s="39">
        <f t="shared" si="6"/>
        <v>0</v>
      </c>
      <c r="H34" s="38">
        <f>'4 - Revised Eligible Revenue'!H34-'1 - Approved Eligible Revenue'!H34</f>
        <v>0</v>
      </c>
      <c r="I34" s="38">
        <f>'4 - Revised Eligible Revenue'!I34-'1 - Approved Eligible Revenue'!I34</f>
        <v>0</v>
      </c>
      <c r="J34" s="38">
        <f>'4 - Revised Eligible Revenue'!J34-'1 - Approved Eligible Revenue'!J34</f>
        <v>0</v>
      </c>
      <c r="K34" s="38">
        <f>'4 - Revised Eligible Revenue'!K34-'1 - Approved Eligible Revenue'!K34</f>
        <v>0</v>
      </c>
      <c r="L34" s="39">
        <f t="shared" si="7"/>
        <v>0</v>
      </c>
      <c r="M34" s="38">
        <f>'4 - Revised Eligible Revenue'!M34-'1 - Approved Eligible Revenue'!M34</f>
        <v>0</v>
      </c>
      <c r="N34" s="38">
        <f>'4 - Revised Eligible Revenue'!N34-'1 - Approved Eligible Revenue'!N34</f>
        <v>0</v>
      </c>
      <c r="O34" s="38">
        <f>'4 - Revised Eligible Revenue'!O34-'1 - Approved Eligible Revenue'!O34</f>
        <v>0</v>
      </c>
      <c r="P34" s="38">
        <f>'4 - Revised Eligible Revenue'!P34-'1 - Approved Eligible Revenue'!P34</f>
        <v>0</v>
      </c>
      <c r="Q34" s="39">
        <f t="shared" si="8"/>
        <v>0</v>
      </c>
      <c r="R34" s="38">
        <f>'4 - Revised Eligible Revenue'!R34-'1 - Approved Eligible Revenue'!R34</f>
        <v>0</v>
      </c>
      <c r="S34" s="38">
        <f>'4 - Revised Eligible Revenue'!S34-'1 - Approved Eligible Revenue'!S34</f>
        <v>0</v>
      </c>
      <c r="T34" s="38">
        <f>'4 - Revised Eligible Revenue'!T34-'1 - Approved Eligible Revenue'!T34</f>
        <v>0</v>
      </c>
      <c r="U34" s="38">
        <f>'4 - Revised Eligible Revenue'!U34-'1 - Approved Eligible Revenue'!U34</f>
        <v>0</v>
      </c>
      <c r="V34" s="39">
        <f t="shared" si="9"/>
        <v>0</v>
      </c>
      <c r="W34" s="40"/>
      <c r="X34" s="41">
        <f t="shared" si="10"/>
        <v>0</v>
      </c>
      <c r="Y34" s="42"/>
      <c r="Z34" s="43">
        <f t="shared" si="1"/>
        <v>0</v>
      </c>
      <c r="AA34" s="42"/>
      <c r="AB34" s="42"/>
      <c r="AC34" s="42"/>
    </row>
    <row r="35" spans="1:29" x14ac:dyDescent="0.25">
      <c r="A35" s="1">
        <f>'4 - Revised Eligible Revenue'!A35</f>
        <v>0</v>
      </c>
      <c r="C35" s="38">
        <f>'4 - Revised Eligible Revenue'!C35-'1 - Approved Eligible Revenue'!C35</f>
        <v>0</v>
      </c>
      <c r="D35" s="38">
        <f>'4 - Revised Eligible Revenue'!D35-'1 - Approved Eligible Revenue'!D35</f>
        <v>0</v>
      </c>
      <c r="E35" s="38">
        <f>'4 - Revised Eligible Revenue'!E35-'1 - Approved Eligible Revenue'!E35</f>
        <v>0</v>
      </c>
      <c r="F35" s="38">
        <f>'4 - Revised Eligible Revenue'!F35-'1 - Approved Eligible Revenue'!F35</f>
        <v>0</v>
      </c>
      <c r="G35" s="39">
        <f t="shared" si="6"/>
        <v>0</v>
      </c>
      <c r="H35" s="38">
        <f>'4 - Revised Eligible Revenue'!H35-'1 - Approved Eligible Revenue'!H35</f>
        <v>0</v>
      </c>
      <c r="I35" s="38">
        <f>'4 - Revised Eligible Revenue'!I35-'1 - Approved Eligible Revenue'!I35</f>
        <v>0</v>
      </c>
      <c r="J35" s="38">
        <f>'4 - Revised Eligible Revenue'!J35-'1 - Approved Eligible Revenue'!J35</f>
        <v>0</v>
      </c>
      <c r="K35" s="38">
        <f>'4 - Revised Eligible Revenue'!K35-'1 - Approved Eligible Revenue'!K35</f>
        <v>0</v>
      </c>
      <c r="L35" s="39">
        <f t="shared" si="7"/>
        <v>0</v>
      </c>
      <c r="M35" s="38">
        <f>'4 - Revised Eligible Revenue'!M35-'1 - Approved Eligible Revenue'!M35</f>
        <v>0</v>
      </c>
      <c r="N35" s="38">
        <f>'4 - Revised Eligible Revenue'!N35-'1 - Approved Eligible Revenue'!N35</f>
        <v>0</v>
      </c>
      <c r="O35" s="38">
        <f>'4 - Revised Eligible Revenue'!O35-'1 - Approved Eligible Revenue'!O35</f>
        <v>0</v>
      </c>
      <c r="P35" s="38">
        <f>'4 - Revised Eligible Revenue'!P35-'1 - Approved Eligible Revenue'!P35</f>
        <v>0</v>
      </c>
      <c r="Q35" s="39">
        <f t="shared" si="8"/>
        <v>0</v>
      </c>
      <c r="R35" s="38">
        <f>'4 - Revised Eligible Revenue'!R35-'1 - Approved Eligible Revenue'!R35</f>
        <v>0</v>
      </c>
      <c r="S35" s="38">
        <f>'4 - Revised Eligible Revenue'!S35-'1 - Approved Eligible Revenue'!S35</f>
        <v>0</v>
      </c>
      <c r="T35" s="38">
        <f>'4 - Revised Eligible Revenue'!T35-'1 - Approved Eligible Revenue'!T35</f>
        <v>0</v>
      </c>
      <c r="U35" s="38">
        <f>'4 - Revised Eligible Revenue'!U35-'1 - Approved Eligible Revenue'!U35</f>
        <v>0</v>
      </c>
      <c r="V35" s="39">
        <f t="shared" si="9"/>
        <v>0</v>
      </c>
      <c r="W35" s="40"/>
      <c r="X35" s="41">
        <f t="shared" si="10"/>
        <v>0</v>
      </c>
      <c r="Y35" s="42"/>
      <c r="Z35" s="43">
        <f t="shared" si="1"/>
        <v>0</v>
      </c>
      <c r="AA35" s="42"/>
      <c r="AB35" s="42"/>
      <c r="AC35" s="42"/>
    </row>
    <row r="36" spans="1:29" x14ac:dyDescent="0.25">
      <c r="A36" s="1">
        <f>'4 - Revised Eligible Revenue'!A36</f>
        <v>0</v>
      </c>
      <c r="C36" s="38">
        <f>'4 - Revised Eligible Revenue'!C36-'1 - Approved Eligible Revenue'!C36</f>
        <v>0</v>
      </c>
      <c r="D36" s="38">
        <f>'4 - Revised Eligible Revenue'!D36-'1 - Approved Eligible Revenue'!D36</f>
        <v>0</v>
      </c>
      <c r="E36" s="38">
        <f>'4 - Revised Eligible Revenue'!E36-'1 - Approved Eligible Revenue'!E36</f>
        <v>0</v>
      </c>
      <c r="F36" s="38">
        <f>'4 - Revised Eligible Revenue'!F36-'1 - Approved Eligible Revenue'!F36</f>
        <v>0</v>
      </c>
      <c r="G36" s="39">
        <f t="shared" si="6"/>
        <v>0</v>
      </c>
      <c r="H36" s="38">
        <f>'4 - Revised Eligible Revenue'!H36-'1 - Approved Eligible Revenue'!H36</f>
        <v>0</v>
      </c>
      <c r="I36" s="38">
        <f>'4 - Revised Eligible Revenue'!I36-'1 - Approved Eligible Revenue'!I36</f>
        <v>0</v>
      </c>
      <c r="J36" s="38">
        <f>'4 - Revised Eligible Revenue'!J36-'1 - Approved Eligible Revenue'!J36</f>
        <v>0</v>
      </c>
      <c r="K36" s="38">
        <f>'4 - Revised Eligible Revenue'!K36-'1 - Approved Eligible Revenue'!K36</f>
        <v>0</v>
      </c>
      <c r="L36" s="39">
        <f t="shared" si="7"/>
        <v>0</v>
      </c>
      <c r="M36" s="38">
        <f>'4 - Revised Eligible Revenue'!M36-'1 - Approved Eligible Revenue'!M36</f>
        <v>0</v>
      </c>
      <c r="N36" s="38">
        <f>'4 - Revised Eligible Revenue'!N36-'1 - Approved Eligible Revenue'!N36</f>
        <v>0</v>
      </c>
      <c r="O36" s="38">
        <f>'4 - Revised Eligible Revenue'!O36-'1 - Approved Eligible Revenue'!O36</f>
        <v>0</v>
      </c>
      <c r="P36" s="38">
        <f>'4 - Revised Eligible Revenue'!P36-'1 - Approved Eligible Revenue'!P36</f>
        <v>0</v>
      </c>
      <c r="Q36" s="39">
        <f t="shared" si="8"/>
        <v>0</v>
      </c>
      <c r="R36" s="38">
        <f>'4 - Revised Eligible Revenue'!R36-'1 - Approved Eligible Revenue'!R36</f>
        <v>0</v>
      </c>
      <c r="S36" s="38">
        <f>'4 - Revised Eligible Revenue'!S36-'1 - Approved Eligible Revenue'!S36</f>
        <v>0</v>
      </c>
      <c r="T36" s="38">
        <f>'4 - Revised Eligible Revenue'!T36-'1 - Approved Eligible Revenue'!T36</f>
        <v>0</v>
      </c>
      <c r="U36" s="38">
        <f>'4 - Revised Eligible Revenue'!U36-'1 - Approved Eligible Revenue'!U36</f>
        <v>0</v>
      </c>
      <c r="V36" s="39">
        <f t="shared" si="9"/>
        <v>0</v>
      </c>
      <c r="W36" s="40"/>
      <c r="X36" s="41">
        <f t="shared" si="10"/>
        <v>0</v>
      </c>
      <c r="Y36" s="42"/>
      <c r="Z36" s="43">
        <f t="shared" si="1"/>
        <v>0</v>
      </c>
      <c r="AA36" s="42"/>
      <c r="AB36" s="42"/>
      <c r="AC36" s="42"/>
    </row>
    <row r="37" spans="1:29" x14ac:dyDescent="0.25">
      <c r="A37" s="1">
        <f>'4 - Revised Eligible Revenue'!A37</f>
        <v>0</v>
      </c>
      <c r="C37" s="38">
        <f>'4 - Revised Eligible Revenue'!C37-'1 - Approved Eligible Revenue'!C37</f>
        <v>0</v>
      </c>
      <c r="D37" s="38">
        <f>'4 - Revised Eligible Revenue'!D37-'1 - Approved Eligible Revenue'!D37</f>
        <v>0</v>
      </c>
      <c r="E37" s="38">
        <f>'4 - Revised Eligible Revenue'!E37-'1 - Approved Eligible Revenue'!E37</f>
        <v>0</v>
      </c>
      <c r="F37" s="38">
        <f>'4 - Revised Eligible Revenue'!F37-'1 - Approved Eligible Revenue'!F37</f>
        <v>0</v>
      </c>
      <c r="G37" s="39">
        <f t="shared" si="6"/>
        <v>0</v>
      </c>
      <c r="H37" s="38">
        <f>'4 - Revised Eligible Revenue'!H37-'1 - Approved Eligible Revenue'!H37</f>
        <v>0</v>
      </c>
      <c r="I37" s="38">
        <f>'4 - Revised Eligible Revenue'!I37-'1 - Approved Eligible Revenue'!I37</f>
        <v>0</v>
      </c>
      <c r="J37" s="38">
        <f>'4 - Revised Eligible Revenue'!J37-'1 - Approved Eligible Revenue'!J37</f>
        <v>0</v>
      </c>
      <c r="K37" s="38">
        <f>'4 - Revised Eligible Revenue'!K37-'1 - Approved Eligible Revenue'!K37</f>
        <v>0</v>
      </c>
      <c r="L37" s="39">
        <f t="shared" si="7"/>
        <v>0</v>
      </c>
      <c r="M37" s="38">
        <f>'4 - Revised Eligible Revenue'!M37-'1 - Approved Eligible Revenue'!M37</f>
        <v>0</v>
      </c>
      <c r="N37" s="38">
        <f>'4 - Revised Eligible Revenue'!N37-'1 - Approved Eligible Revenue'!N37</f>
        <v>0</v>
      </c>
      <c r="O37" s="38">
        <f>'4 - Revised Eligible Revenue'!O37-'1 - Approved Eligible Revenue'!O37</f>
        <v>0</v>
      </c>
      <c r="P37" s="38">
        <f>'4 - Revised Eligible Revenue'!P37-'1 - Approved Eligible Revenue'!P37</f>
        <v>0</v>
      </c>
      <c r="Q37" s="39">
        <f t="shared" si="8"/>
        <v>0</v>
      </c>
      <c r="R37" s="38">
        <f>'4 - Revised Eligible Revenue'!R37-'1 - Approved Eligible Revenue'!R37</f>
        <v>0</v>
      </c>
      <c r="S37" s="38">
        <f>'4 - Revised Eligible Revenue'!S37-'1 - Approved Eligible Revenue'!S37</f>
        <v>0</v>
      </c>
      <c r="T37" s="38">
        <f>'4 - Revised Eligible Revenue'!T37-'1 - Approved Eligible Revenue'!T37</f>
        <v>0</v>
      </c>
      <c r="U37" s="38">
        <f>'4 - Revised Eligible Revenue'!U37-'1 - Approved Eligible Revenue'!U37</f>
        <v>0</v>
      </c>
      <c r="V37" s="39">
        <f t="shared" si="9"/>
        <v>0</v>
      </c>
      <c r="W37" s="40"/>
      <c r="X37" s="41">
        <f t="shared" si="10"/>
        <v>0</v>
      </c>
      <c r="Y37" s="42"/>
      <c r="Z37" s="43">
        <f t="shared" si="1"/>
        <v>0</v>
      </c>
      <c r="AA37" s="42"/>
      <c r="AB37" s="42"/>
      <c r="AC37" s="42"/>
    </row>
    <row r="38" spans="1:29" x14ac:dyDescent="0.25">
      <c r="A38" s="1">
        <f>'4 - Revised Eligible Revenue'!A38</f>
        <v>0</v>
      </c>
      <c r="C38" s="38">
        <f>'4 - Revised Eligible Revenue'!C38-'1 - Approved Eligible Revenue'!C38</f>
        <v>0</v>
      </c>
      <c r="D38" s="38">
        <f>'4 - Revised Eligible Revenue'!D38-'1 - Approved Eligible Revenue'!D38</f>
        <v>0</v>
      </c>
      <c r="E38" s="38">
        <f>'4 - Revised Eligible Revenue'!E38-'1 - Approved Eligible Revenue'!E38</f>
        <v>0</v>
      </c>
      <c r="F38" s="38">
        <f>'4 - Revised Eligible Revenue'!F38-'1 - Approved Eligible Revenue'!F38</f>
        <v>0</v>
      </c>
      <c r="G38" s="39">
        <f t="shared" si="6"/>
        <v>0</v>
      </c>
      <c r="H38" s="38">
        <f>'4 - Revised Eligible Revenue'!H38-'1 - Approved Eligible Revenue'!H38</f>
        <v>0</v>
      </c>
      <c r="I38" s="38">
        <f>'4 - Revised Eligible Revenue'!I38-'1 - Approved Eligible Revenue'!I38</f>
        <v>0</v>
      </c>
      <c r="J38" s="38">
        <f>'4 - Revised Eligible Revenue'!J38-'1 - Approved Eligible Revenue'!J38</f>
        <v>0</v>
      </c>
      <c r="K38" s="38">
        <f>'4 - Revised Eligible Revenue'!K38-'1 - Approved Eligible Revenue'!K38</f>
        <v>0</v>
      </c>
      <c r="L38" s="39">
        <f t="shared" si="7"/>
        <v>0</v>
      </c>
      <c r="M38" s="38">
        <f>'4 - Revised Eligible Revenue'!M38-'1 - Approved Eligible Revenue'!M38</f>
        <v>0</v>
      </c>
      <c r="N38" s="38">
        <f>'4 - Revised Eligible Revenue'!N38-'1 - Approved Eligible Revenue'!N38</f>
        <v>0</v>
      </c>
      <c r="O38" s="38">
        <f>'4 - Revised Eligible Revenue'!O38-'1 - Approved Eligible Revenue'!O38</f>
        <v>0</v>
      </c>
      <c r="P38" s="38">
        <f>'4 - Revised Eligible Revenue'!P38-'1 - Approved Eligible Revenue'!P38</f>
        <v>0</v>
      </c>
      <c r="Q38" s="39">
        <f t="shared" si="8"/>
        <v>0</v>
      </c>
      <c r="R38" s="38">
        <f>'4 - Revised Eligible Revenue'!R38-'1 - Approved Eligible Revenue'!R38</f>
        <v>0</v>
      </c>
      <c r="S38" s="38">
        <f>'4 - Revised Eligible Revenue'!S38-'1 - Approved Eligible Revenue'!S38</f>
        <v>0</v>
      </c>
      <c r="T38" s="38">
        <f>'4 - Revised Eligible Revenue'!T38-'1 - Approved Eligible Revenue'!T38</f>
        <v>0</v>
      </c>
      <c r="U38" s="38">
        <f>'4 - Revised Eligible Revenue'!U38-'1 - Approved Eligible Revenue'!U38</f>
        <v>0</v>
      </c>
      <c r="V38" s="39">
        <f t="shared" si="9"/>
        <v>0</v>
      </c>
      <c r="W38" s="40"/>
      <c r="X38" s="41">
        <f t="shared" si="10"/>
        <v>0</v>
      </c>
      <c r="Y38" s="42"/>
      <c r="Z38" s="43">
        <f t="shared" si="1"/>
        <v>0</v>
      </c>
      <c r="AA38" s="42"/>
      <c r="AB38" s="42"/>
      <c r="AC38" s="42"/>
    </row>
    <row r="39" spans="1:29" x14ac:dyDescent="0.25">
      <c r="A39" s="1">
        <f>'4 - Revised Eligible Revenue'!A39</f>
        <v>0</v>
      </c>
      <c r="C39" s="38">
        <f>'4 - Revised Eligible Revenue'!C39-'1 - Approved Eligible Revenue'!C39</f>
        <v>0</v>
      </c>
      <c r="D39" s="38">
        <f>'4 - Revised Eligible Revenue'!D39-'1 - Approved Eligible Revenue'!D39</f>
        <v>0</v>
      </c>
      <c r="E39" s="38">
        <f>'4 - Revised Eligible Revenue'!E39-'1 - Approved Eligible Revenue'!E39</f>
        <v>0</v>
      </c>
      <c r="F39" s="38">
        <f>'4 - Revised Eligible Revenue'!F39-'1 - Approved Eligible Revenue'!F39</f>
        <v>0</v>
      </c>
      <c r="G39" s="39">
        <f t="shared" si="6"/>
        <v>0</v>
      </c>
      <c r="H39" s="38">
        <f>'4 - Revised Eligible Revenue'!H39-'1 - Approved Eligible Revenue'!H39</f>
        <v>0</v>
      </c>
      <c r="I39" s="38">
        <f>'4 - Revised Eligible Revenue'!I39-'1 - Approved Eligible Revenue'!I39</f>
        <v>0</v>
      </c>
      <c r="J39" s="38">
        <f>'4 - Revised Eligible Revenue'!J39-'1 - Approved Eligible Revenue'!J39</f>
        <v>0</v>
      </c>
      <c r="K39" s="38">
        <f>'4 - Revised Eligible Revenue'!K39-'1 - Approved Eligible Revenue'!K39</f>
        <v>0</v>
      </c>
      <c r="L39" s="39">
        <f t="shared" si="7"/>
        <v>0</v>
      </c>
      <c r="M39" s="38">
        <f>'4 - Revised Eligible Revenue'!M39-'1 - Approved Eligible Revenue'!M39</f>
        <v>0</v>
      </c>
      <c r="N39" s="38">
        <f>'4 - Revised Eligible Revenue'!N39-'1 - Approved Eligible Revenue'!N39</f>
        <v>0</v>
      </c>
      <c r="O39" s="38">
        <f>'4 - Revised Eligible Revenue'!O39-'1 - Approved Eligible Revenue'!O39</f>
        <v>0</v>
      </c>
      <c r="P39" s="38">
        <f>'4 - Revised Eligible Revenue'!P39-'1 - Approved Eligible Revenue'!P39</f>
        <v>0</v>
      </c>
      <c r="Q39" s="39">
        <f t="shared" si="8"/>
        <v>0</v>
      </c>
      <c r="R39" s="38">
        <f>'4 - Revised Eligible Revenue'!R39-'1 - Approved Eligible Revenue'!R39</f>
        <v>0</v>
      </c>
      <c r="S39" s="38">
        <f>'4 - Revised Eligible Revenue'!S39-'1 - Approved Eligible Revenue'!S39</f>
        <v>0</v>
      </c>
      <c r="T39" s="38">
        <f>'4 - Revised Eligible Revenue'!T39-'1 - Approved Eligible Revenue'!T39</f>
        <v>0</v>
      </c>
      <c r="U39" s="38">
        <f>'4 - Revised Eligible Revenue'!U39-'1 - Approved Eligible Revenue'!U39</f>
        <v>0</v>
      </c>
      <c r="V39" s="39">
        <f t="shared" si="9"/>
        <v>0</v>
      </c>
      <c r="W39" s="40"/>
      <c r="X39" s="41">
        <f t="shared" si="10"/>
        <v>0</v>
      </c>
      <c r="Y39" s="42"/>
      <c r="Z39" s="43">
        <f t="shared" si="1"/>
        <v>0</v>
      </c>
      <c r="AA39" s="42"/>
      <c r="AB39" s="42"/>
      <c r="AC39" s="42"/>
    </row>
    <row r="40" spans="1:29" x14ac:dyDescent="0.25">
      <c r="A40" s="1">
        <f>'4 - Revised Eligible Revenue'!A40</f>
        <v>0</v>
      </c>
      <c r="C40" s="38">
        <f>'4 - Revised Eligible Revenue'!C40-'1 - Approved Eligible Revenue'!C40</f>
        <v>0</v>
      </c>
      <c r="D40" s="38">
        <f>'4 - Revised Eligible Revenue'!D40-'1 - Approved Eligible Revenue'!D40</f>
        <v>0</v>
      </c>
      <c r="E40" s="38">
        <f>'4 - Revised Eligible Revenue'!E40-'1 - Approved Eligible Revenue'!E40</f>
        <v>0</v>
      </c>
      <c r="F40" s="38">
        <f>'4 - Revised Eligible Revenue'!F40-'1 - Approved Eligible Revenue'!F40</f>
        <v>0</v>
      </c>
      <c r="G40" s="39">
        <f t="shared" si="6"/>
        <v>0</v>
      </c>
      <c r="H40" s="38">
        <f>'4 - Revised Eligible Revenue'!H40-'1 - Approved Eligible Revenue'!H40</f>
        <v>0</v>
      </c>
      <c r="I40" s="38">
        <f>'4 - Revised Eligible Revenue'!I40-'1 - Approved Eligible Revenue'!I40</f>
        <v>0</v>
      </c>
      <c r="J40" s="38">
        <f>'4 - Revised Eligible Revenue'!J40-'1 - Approved Eligible Revenue'!J40</f>
        <v>0</v>
      </c>
      <c r="K40" s="38">
        <f>'4 - Revised Eligible Revenue'!K40-'1 - Approved Eligible Revenue'!K40</f>
        <v>0</v>
      </c>
      <c r="L40" s="39">
        <f t="shared" si="7"/>
        <v>0</v>
      </c>
      <c r="M40" s="38">
        <f>'4 - Revised Eligible Revenue'!M40-'1 - Approved Eligible Revenue'!M40</f>
        <v>0</v>
      </c>
      <c r="N40" s="38">
        <f>'4 - Revised Eligible Revenue'!N40-'1 - Approved Eligible Revenue'!N40</f>
        <v>0</v>
      </c>
      <c r="O40" s="38">
        <f>'4 - Revised Eligible Revenue'!O40-'1 - Approved Eligible Revenue'!O40</f>
        <v>0</v>
      </c>
      <c r="P40" s="38">
        <f>'4 - Revised Eligible Revenue'!P40-'1 - Approved Eligible Revenue'!P40</f>
        <v>0</v>
      </c>
      <c r="Q40" s="39">
        <f t="shared" si="8"/>
        <v>0</v>
      </c>
      <c r="R40" s="38">
        <f>'4 - Revised Eligible Revenue'!R40-'1 - Approved Eligible Revenue'!R40</f>
        <v>0</v>
      </c>
      <c r="S40" s="38">
        <f>'4 - Revised Eligible Revenue'!S40-'1 - Approved Eligible Revenue'!S40</f>
        <v>0</v>
      </c>
      <c r="T40" s="38">
        <f>'4 - Revised Eligible Revenue'!T40-'1 - Approved Eligible Revenue'!T40</f>
        <v>0</v>
      </c>
      <c r="U40" s="38">
        <f>'4 - Revised Eligible Revenue'!U40-'1 - Approved Eligible Revenue'!U40</f>
        <v>0</v>
      </c>
      <c r="V40" s="39">
        <f t="shared" si="9"/>
        <v>0</v>
      </c>
      <c r="W40" s="40"/>
      <c r="X40" s="41">
        <f t="shared" si="10"/>
        <v>0</v>
      </c>
      <c r="Y40" s="42"/>
      <c r="Z40" s="43">
        <f t="shared" si="1"/>
        <v>0</v>
      </c>
      <c r="AA40" s="42"/>
      <c r="AB40" s="42"/>
      <c r="AC40" s="42"/>
    </row>
    <row r="41" spans="1:29" x14ac:dyDescent="0.25">
      <c r="A41" s="1">
        <f>'4 - Revised Eligible Revenue'!A41</f>
        <v>0</v>
      </c>
      <c r="C41" s="38">
        <f>'4 - Revised Eligible Revenue'!C41-'1 - Approved Eligible Revenue'!C41</f>
        <v>0</v>
      </c>
      <c r="D41" s="38">
        <f>'4 - Revised Eligible Revenue'!D41-'1 - Approved Eligible Revenue'!D41</f>
        <v>0</v>
      </c>
      <c r="E41" s="38">
        <f>'4 - Revised Eligible Revenue'!E41-'1 - Approved Eligible Revenue'!E41</f>
        <v>0</v>
      </c>
      <c r="F41" s="38">
        <f>'4 - Revised Eligible Revenue'!F41-'1 - Approved Eligible Revenue'!F41</f>
        <v>0</v>
      </c>
      <c r="G41" s="39">
        <f t="shared" si="6"/>
        <v>0</v>
      </c>
      <c r="H41" s="38">
        <f>'4 - Revised Eligible Revenue'!H41-'1 - Approved Eligible Revenue'!H41</f>
        <v>0</v>
      </c>
      <c r="I41" s="38">
        <f>'4 - Revised Eligible Revenue'!I41-'1 - Approved Eligible Revenue'!I41</f>
        <v>0</v>
      </c>
      <c r="J41" s="38">
        <f>'4 - Revised Eligible Revenue'!J41-'1 - Approved Eligible Revenue'!J41</f>
        <v>0</v>
      </c>
      <c r="K41" s="38">
        <f>'4 - Revised Eligible Revenue'!K41-'1 - Approved Eligible Revenue'!K41</f>
        <v>0</v>
      </c>
      <c r="L41" s="39">
        <f t="shared" si="7"/>
        <v>0</v>
      </c>
      <c r="M41" s="38">
        <f>'4 - Revised Eligible Revenue'!M41-'1 - Approved Eligible Revenue'!M41</f>
        <v>0</v>
      </c>
      <c r="N41" s="38">
        <f>'4 - Revised Eligible Revenue'!N41-'1 - Approved Eligible Revenue'!N41</f>
        <v>0</v>
      </c>
      <c r="O41" s="38">
        <f>'4 - Revised Eligible Revenue'!O41-'1 - Approved Eligible Revenue'!O41</f>
        <v>0</v>
      </c>
      <c r="P41" s="38">
        <f>'4 - Revised Eligible Revenue'!P41-'1 - Approved Eligible Revenue'!P41</f>
        <v>0</v>
      </c>
      <c r="Q41" s="39">
        <f t="shared" si="8"/>
        <v>0</v>
      </c>
      <c r="R41" s="38">
        <f>'4 - Revised Eligible Revenue'!R41-'1 - Approved Eligible Revenue'!R41</f>
        <v>0</v>
      </c>
      <c r="S41" s="38">
        <f>'4 - Revised Eligible Revenue'!S41-'1 - Approved Eligible Revenue'!S41</f>
        <v>0</v>
      </c>
      <c r="T41" s="38">
        <f>'4 - Revised Eligible Revenue'!T41-'1 - Approved Eligible Revenue'!T41</f>
        <v>0</v>
      </c>
      <c r="U41" s="38">
        <f>'4 - Revised Eligible Revenue'!U41-'1 - Approved Eligible Revenue'!U41</f>
        <v>0</v>
      </c>
      <c r="V41" s="39">
        <f t="shared" si="9"/>
        <v>0</v>
      </c>
      <c r="W41" s="40"/>
      <c r="X41" s="41">
        <f t="shared" si="10"/>
        <v>0</v>
      </c>
      <c r="Y41" s="42"/>
      <c r="Z41" s="43">
        <f t="shared" si="1"/>
        <v>0</v>
      </c>
      <c r="AA41" s="42"/>
      <c r="AB41" s="42"/>
      <c r="AC41" s="42"/>
    </row>
    <row r="42" spans="1:29" x14ac:dyDescent="0.25">
      <c r="A42" s="1">
        <f>'4 - Revised Eligible Revenue'!A42</f>
        <v>0</v>
      </c>
      <c r="C42" s="38">
        <f>'4 - Revised Eligible Revenue'!C42-'1 - Approved Eligible Revenue'!C42</f>
        <v>0</v>
      </c>
      <c r="D42" s="38">
        <f>'4 - Revised Eligible Revenue'!D42-'1 - Approved Eligible Revenue'!D42</f>
        <v>0</v>
      </c>
      <c r="E42" s="38">
        <f>'4 - Revised Eligible Revenue'!E42-'1 - Approved Eligible Revenue'!E42</f>
        <v>0</v>
      </c>
      <c r="F42" s="38">
        <f>'4 - Revised Eligible Revenue'!F42-'1 - Approved Eligible Revenue'!F42</f>
        <v>0</v>
      </c>
      <c r="G42" s="39">
        <f t="shared" si="6"/>
        <v>0</v>
      </c>
      <c r="H42" s="38">
        <f>'4 - Revised Eligible Revenue'!H42-'1 - Approved Eligible Revenue'!H42</f>
        <v>0</v>
      </c>
      <c r="I42" s="38">
        <f>'4 - Revised Eligible Revenue'!I42-'1 - Approved Eligible Revenue'!I42</f>
        <v>0</v>
      </c>
      <c r="J42" s="38">
        <f>'4 - Revised Eligible Revenue'!J42-'1 - Approved Eligible Revenue'!J42</f>
        <v>0</v>
      </c>
      <c r="K42" s="38">
        <f>'4 - Revised Eligible Revenue'!K42-'1 - Approved Eligible Revenue'!K42</f>
        <v>0</v>
      </c>
      <c r="L42" s="39">
        <f t="shared" si="7"/>
        <v>0</v>
      </c>
      <c r="M42" s="38">
        <f>'4 - Revised Eligible Revenue'!M42-'1 - Approved Eligible Revenue'!M42</f>
        <v>0</v>
      </c>
      <c r="N42" s="38">
        <f>'4 - Revised Eligible Revenue'!N42-'1 - Approved Eligible Revenue'!N42</f>
        <v>0</v>
      </c>
      <c r="O42" s="38">
        <f>'4 - Revised Eligible Revenue'!O42-'1 - Approved Eligible Revenue'!O42</f>
        <v>0</v>
      </c>
      <c r="P42" s="38">
        <f>'4 - Revised Eligible Revenue'!P42-'1 - Approved Eligible Revenue'!P42</f>
        <v>0</v>
      </c>
      <c r="Q42" s="39">
        <f t="shared" si="8"/>
        <v>0</v>
      </c>
      <c r="R42" s="38">
        <f>'4 - Revised Eligible Revenue'!R42-'1 - Approved Eligible Revenue'!R42</f>
        <v>0</v>
      </c>
      <c r="S42" s="38">
        <f>'4 - Revised Eligible Revenue'!S42-'1 - Approved Eligible Revenue'!S42</f>
        <v>0</v>
      </c>
      <c r="T42" s="38">
        <f>'4 - Revised Eligible Revenue'!T42-'1 - Approved Eligible Revenue'!T42</f>
        <v>0</v>
      </c>
      <c r="U42" s="38">
        <f>'4 - Revised Eligible Revenue'!U42-'1 - Approved Eligible Revenue'!U42</f>
        <v>0</v>
      </c>
      <c r="V42" s="39">
        <f t="shared" si="9"/>
        <v>0</v>
      </c>
      <c r="W42" s="40"/>
      <c r="X42" s="41">
        <f t="shared" si="10"/>
        <v>0</v>
      </c>
      <c r="Y42" s="42"/>
      <c r="Z42" s="43">
        <f t="shared" si="1"/>
        <v>0</v>
      </c>
      <c r="AA42" s="42"/>
      <c r="AB42" s="42"/>
      <c r="AC42" s="42"/>
    </row>
    <row r="43" spans="1:29" x14ac:dyDescent="0.25">
      <c r="A43" s="1">
        <f>'4 - Revised Eligible Revenue'!A43</f>
        <v>0</v>
      </c>
      <c r="C43" s="38">
        <f>'4 - Revised Eligible Revenue'!C43-'1 - Approved Eligible Revenue'!C43</f>
        <v>0</v>
      </c>
      <c r="D43" s="38">
        <f>'4 - Revised Eligible Revenue'!D43-'1 - Approved Eligible Revenue'!D43</f>
        <v>0</v>
      </c>
      <c r="E43" s="38">
        <f>'4 - Revised Eligible Revenue'!E43-'1 - Approved Eligible Revenue'!E43</f>
        <v>0</v>
      </c>
      <c r="F43" s="38">
        <f>'4 - Revised Eligible Revenue'!F43-'1 - Approved Eligible Revenue'!F43</f>
        <v>0</v>
      </c>
      <c r="G43" s="39">
        <f t="shared" si="6"/>
        <v>0</v>
      </c>
      <c r="H43" s="38">
        <f>'4 - Revised Eligible Revenue'!H43-'1 - Approved Eligible Revenue'!H43</f>
        <v>0</v>
      </c>
      <c r="I43" s="38">
        <f>'4 - Revised Eligible Revenue'!I43-'1 - Approved Eligible Revenue'!I43</f>
        <v>0</v>
      </c>
      <c r="J43" s="38">
        <f>'4 - Revised Eligible Revenue'!J43-'1 - Approved Eligible Revenue'!J43</f>
        <v>0</v>
      </c>
      <c r="K43" s="38">
        <f>'4 - Revised Eligible Revenue'!K43-'1 - Approved Eligible Revenue'!K43</f>
        <v>0</v>
      </c>
      <c r="L43" s="39">
        <f t="shared" si="7"/>
        <v>0</v>
      </c>
      <c r="M43" s="38">
        <f>'4 - Revised Eligible Revenue'!M43-'1 - Approved Eligible Revenue'!M43</f>
        <v>0</v>
      </c>
      <c r="N43" s="38">
        <f>'4 - Revised Eligible Revenue'!N43-'1 - Approved Eligible Revenue'!N43</f>
        <v>0</v>
      </c>
      <c r="O43" s="38">
        <f>'4 - Revised Eligible Revenue'!O43-'1 - Approved Eligible Revenue'!O43</f>
        <v>0</v>
      </c>
      <c r="P43" s="38">
        <f>'4 - Revised Eligible Revenue'!P43-'1 - Approved Eligible Revenue'!P43</f>
        <v>0</v>
      </c>
      <c r="Q43" s="39">
        <f t="shared" si="8"/>
        <v>0</v>
      </c>
      <c r="R43" s="38">
        <f>'4 - Revised Eligible Revenue'!R43-'1 - Approved Eligible Revenue'!R43</f>
        <v>0</v>
      </c>
      <c r="S43" s="38">
        <f>'4 - Revised Eligible Revenue'!S43-'1 - Approved Eligible Revenue'!S43</f>
        <v>0</v>
      </c>
      <c r="T43" s="38">
        <f>'4 - Revised Eligible Revenue'!T43-'1 - Approved Eligible Revenue'!T43</f>
        <v>0</v>
      </c>
      <c r="U43" s="38">
        <f>'4 - Revised Eligible Revenue'!U43-'1 - Approved Eligible Revenue'!U43</f>
        <v>0</v>
      </c>
      <c r="V43" s="39">
        <f t="shared" si="9"/>
        <v>0</v>
      </c>
      <c r="W43" s="40"/>
      <c r="X43" s="41">
        <f t="shared" si="10"/>
        <v>0</v>
      </c>
      <c r="Y43" s="42"/>
      <c r="Z43" s="43">
        <f t="shared" si="1"/>
        <v>0</v>
      </c>
      <c r="AA43" s="42"/>
      <c r="AB43" s="42"/>
      <c r="AC43" s="42"/>
    </row>
    <row r="44" spans="1:29" ht="5.25" customHeight="1" thickBot="1" x14ac:dyDescent="0.3">
      <c r="C44" s="38"/>
      <c r="D44" s="38"/>
      <c r="E44" s="38"/>
      <c r="F44" s="38"/>
      <c r="G44" s="39"/>
      <c r="H44" s="38"/>
      <c r="I44" s="38"/>
      <c r="J44" s="38"/>
      <c r="K44" s="38"/>
      <c r="L44" s="39"/>
      <c r="M44" s="38"/>
      <c r="N44" s="38"/>
      <c r="O44" s="38"/>
      <c r="P44" s="38"/>
      <c r="Q44" s="39"/>
      <c r="R44" s="38"/>
      <c r="S44" s="38"/>
      <c r="T44" s="38"/>
      <c r="U44" s="38"/>
      <c r="V44" s="39"/>
      <c r="W44" s="40"/>
      <c r="X44" s="41"/>
      <c r="Y44" s="42"/>
      <c r="Z44" s="44"/>
      <c r="AA44" s="42"/>
      <c r="AB44" s="42"/>
      <c r="AC44" s="42"/>
    </row>
    <row r="45" spans="1:29" ht="15.75" thickBot="1" x14ac:dyDescent="0.3">
      <c r="A45" s="45" t="s">
        <v>22</v>
      </c>
      <c r="B45" s="46"/>
      <c r="C45" s="47">
        <f t="shared" ref="C45:V45" si="11">SUM(C30:C43)</f>
        <v>0</v>
      </c>
      <c r="D45" s="47">
        <f t="shared" si="11"/>
        <v>0</v>
      </c>
      <c r="E45" s="47">
        <f t="shared" si="11"/>
        <v>0</v>
      </c>
      <c r="F45" s="47">
        <f t="shared" si="11"/>
        <v>0</v>
      </c>
      <c r="G45" s="48">
        <f t="shared" si="11"/>
        <v>0</v>
      </c>
      <c r="H45" s="47">
        <f t="shared" si="11"/>
        <v>0</v>
      </c>
      <c r="I45" s="47">
        <f t="shared" si="11"/>
        <v>0</v>
      </c>
      <c r="J45" s="47">
        <f t="shared" si="11"/>
        <v>0</v>
      </c>
      <c r="K45" s="47">
        <f t="shared" si="11"/>
        <v>0</v>
      </c>
      <c r="L45" s="48">
        <f t="shared" si="11"/>
        <v>0</v>
      </c>
      <c r="M45" s="47">
        <f t="shared" si="11"/>
        <v>0</v>
      </c>
      <c r="N45" s="47">
        <f t="shared" si="11"/>
        <v>0</v>
      </c>
      <c r="O45" s="47">
        <f t="shared" si="11"/>
        <v>0</v>
      </c>
      <c r="P45" s="47">
        <f t="shared" si="11"/>
        <v>0</v>
      </c>
      <c r="Q45" s="48">
        <f t="shared" si="11"/>
        <v>0</v>
      </c>
      <c r="R45" s="47">
        <f t="shared" si="11"/>
        <v>0</v>
      </c>
      <c r="S45" s="47">
        <f t="shared" si="11"/>
        <v>0</v>
      </c>
      <c r="T45" s="47">
        <f t="shared" si="11"/>
        <v>0</v>
      </c>
      <c r="U45" s="47">
        <f t="shared" si="11"/>
        <v>0</v>
      </c>
      <c r="V45" s="48">
        <f t="shared" si="11"/>
        <v>0</v>
      </c>
      <c r="W45" s="40"/>
      <c r="X45" s="50">
        <f>SUM(X30:X43)</f>
        <v>0</v>
      </c>
      <c r="Y45" s="42"/>
      <c r="Z45" s="43">
        <f t="shared" si="1"/>
        <v>0</v>
      </c>
      <c r="AA45" s="42"/>
      <c r="AB45" s="42"/>
      <c r="AC45" s="42"/>
    </row>
    <row r="46" spans="1:29" s="56" customFormat="1" ht="15.75" thickBot="1" x14ac:dyDescent="0.3">
      <c r="A46" s="51"/>
      <c r="B46" s="51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3"/>
      <c r="Y46" s="55"/>
      <c r="Z46" s="52"/>
      <c r="AA46" s="55"/>
      <c r="AB46" s="55"/>
      <c r="AC46" s="55"/>
    </row>
    <row r="47" spans="1:29" ht="15.75" thickBot="1" x14ac:dyDescent="0.3">
      <c r="A47" s="57" t="s">
        <v>23</v>
      </c>
      <c r="C47" s="47">
        <f t="shared" ref="C47:V47" si="12">+C28+C45</f>
        <v>0</v>
      </c>
      <c r="D47" s="47">
        <f t="shared" si="12"/>
        <v>0</v>
      </c>
      <c r="E47" s="47">
        <f t="shared" si="12"/>
        <v>0</v>
      </c>
      <c r="F47" s="47">
        <f t="shared" si="12"/>
        <v>0</v>
      </c>
      <c r="G47" s="48">
        <f t="shared" si="12"/>
        <v>0</v>
      </c>
      <c r="H47" s="47">
        <f t="shared" si="12"/>
        <v>0</v>
      </c>
      <c r="I47" s="47">
        <f t="shared" si="12"/>
        <v>0</v>
      </c>
      <c r="J47" s="47">
        <f t="shared" si="12"/>
        <v>0</v>
      </c>
      <c r="K47" s="47">
        <f t="shared" si="12"/>
        <v>0</v>
      </c>
      <c r="L47" s="48">
        <f t="shared" si="12"/>
        <v>0</v>
      </c>
      <c r="M47" s="47">
        <f t="shared" si="12"/>
        <v>0</v>
      </c>
      <c r="N47" s="47">
        <f t="shared" si="12"/>
        <v>0</v>
      </c>
      <c r="O47" s="47">
        <f t="shared" si="12"/>
        <v>0</v>
      </c>
      <c r="P47" s="47">
        <f t="shared" si="12"/>
        <v>0</v>
      </c>
      <c r="Q47" s="48">
        <f t="shared" si="12"/>
        <v>0</v>
      </c>
      <c r="R47" s="47">
        <f t="shared" si="12"/>
        <v>0</v>
      </c>
      <c r="S47" s="47">
        <f t="shared" si="12"/>
        <v>0</v>
      </c>
      <c r="T47" s="47">
        <f t="shared" si="12"/>
        <v>0</v>
      </c>
      <c r="U47" s="47">
        <f t="shared" si="12"/>
        <v>0</v>
      </c>
      <c r="V47" s="48">
        <f t="shared" si="12"/>
        <v>0</v>
      </c>
      <c r="W47" s="40"/>
      <c r="X47" s="50">
        <f>+X28+X45</f>
        <v>0</v>
      </c>
      <c r="Y47" s="42"/>
      <c r="Z47" s="43">
        <f t="shared" si="1"/>
        <v>0</v>
      </c>
      <c r="AA47" s="42"/>
      <c r="AB47" s="42"/>
      <c r="AC47" s="42"/>
    </row>
    <row r="48" spans="1:29" outlineLevel="1" x14ac:dyDescent="0.25">
      <c r="A48" s="58" t="s">
        <v>20</v>
      </c>
      <c r="C48" s="43">
        <f t="shared" ref="C48:V48" si="13">C47-C28-C45</f>
        <v>0</v>
      </c>
      <c r="D48" s="43">
        <f t="shared" si="13"/>
        <v>0</v>
      </c>
      <c r="E48" s="43">
        <f t="shared" si="13"/>
        <v>0</v>
      </c>
      <c r="F48" s="43">
        <f t="shared" si="13"/>
        <v>0</v>
      </c>
      <c r="G48" s="43">
        <f t="shared" si="13"/>
        <v>0</v>
      </c>
      <c r="H48" s="43">
        <f t="shared" si="13"/>
        <v>0</v>
      </c>
      <c r="I48" s="43">
        <f t="shared" si="13"/>
        <v>0</v>
      </c>
      <c r="J48" s="43">
        <f t="shared" si="13"/>
        <v>0</v>
      </c>
      <c r="K48" s="43">
        <f t="shared" si="13"/>
        <v>0</v>
      </c>
      <c r="L48" s="43">
        <f t="shared" si="13"/>
        <v>0</v>
      </c>
      <c r="M48" s="43">
        <f t="shared" si="13"/>
        <v>0</v>
      </c>
      <c r="N48" s="43">
        <f t="shared" si="13"/>
        <v>0</v>
      </c>
      <c r="O48" s="43">
        <f t="shared" si="13"/>
        <v>0</v>
      </c>
      <c r="P48" s="43">
        <f t="shared" si="13"/>
        <v>0</v>
      </c>
      <c r="Q48" s="43">
        <f t="shared" si="13"/>
        <v>0</v>
      </c>
      <c r="R48" s="43">
        <f t="shared" si="13"/>
        <v>0</v>
      </c>
      <c r="S48" s="43">
        <f t="shared" si="13"/>
        <v>0</v>
      </c>
      <c r="T48" s="43">
        <f t="shared" si="13"/>
        <v>0</v>
      </c>
      <c r="U48" s="43">
        <f t="shared" si="13"/>
        <v>0</v>
      </c>
      <c r="V48" s="43">
        <f t="shared" si="13"/>
        <v>0</v>
      </c>
      <c r="W48" s="42"/>
      <c r="X48" s="43">
        <f>X47-X28-X45</f>
        <v>0</v>
      </c>
      <c r="Y48" s="42"/>
      <c r="Z48" s="59"/>
      <c r="AA48" s="42"/>
      <c r="AB48" s="42"/>
      <c r="AC48" s="42"/>
    </row>
    <row r="49" spans="1:29" x14ac:dyDescent="0.25">
      <c r="C49" s="60"/>
      <c r="D49" s="60"/>
      <c r="E49" s="60"/>
      <c r="F49" s="60"/>
      <c r="G49" s="42"/>
      <c r="H49" s="60"/>
      <c r="I49" s="60"/>
      <c r="J49" s="60"/>
      <c r="K49" s="60"/>
      <c r="L49" s="42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0"/>
      <c r="Y49" s="60"/>
      <c r="Z49" s="45"/>
      <c r="AA49" s="60"/>
      <c r="AB49" s="60"/>
      <c r="AC49" s="60"/>
    </row>
    <row r="50" spans="1:29" x14ac:dyDescent="0.25">
      <c r="C50" s="26" t="str">
        <f>C19</f>
        <v>Apr-Jun</v>
      </c>
      <c r="D50" s="26" t="str">
        <f>D19</f>
        <v>Jul-Sep</v>
      </c>
      <c r="E50" s="26" t="str">
        <f>E19</f>
        <v>Oct-Dec</v>
      </c>
      <c r="F50" s="26" t="str">
        <f>F19</f>
        <v>Jan-Mar</v>
      </c>
      <c r="G50" s="27" t="s">
        <v>8</v>
      </c>
      <c r="H50" s="26" t="str">
        <f>H19</f>
        <v>Apr-Jun</v>
      </c>
      <c r="I50" s="26" t="str">
        <f>I19</f>
        <v>Jul-Sep</v>
      </c>
      <c r="J50" s="26" t="str">
        <f>J19</f>
        <v>Oct-Dec</v>
      </c>
      <c r="K50" s="26" t="str">
        <f>K19</f>
        <v>Jan-Mar</v>
      </c>
      <c r="L50" s="27" t="s">
        <v>8</v>
      </c>
      <c r="M50" s="26" t="str">
        <f>M19</f>
        <v>Apr-Jun</v>
      </c>
      <c r="N50" s="26" t="str">
        <f>N19</f>
        <v>Jul-Sep</v>
      </c>
      <c r="O50" s="26" t="str">
        <f>O19</f>
        <v>Oct-Dec</v>
      </c>
      <c r="P50" s="26" t="str">
        <f>P19</f>
        <v>Jan-Mar</v>
      </c>
      <c r="Q50" s="27" t="s">
        <v>8</v>
      </c>
      <c r="R50" s="26" t="str">
        <f>R19</f>
        <v>Apr-Jun</v>
      </c>
      <c r="S50" s="26" t="str">
        <f>S19</f>
        <v>Jul-Sep</v>
      </c>
      <c r="T50" s="26" t="str">
        <f>T19</f>
        <v>Oct-Dec</v>
      </c>
      <c r="U50" s="26" t="str">
        <f>U19</f>
        <v>Jan-Mar</v>
      </c>
      <c r="V50" s="27" t="s">
        <v>8</v>
      </c>
      <c r="W50" s="26"/>
      <c r="X50" s="28" t="s">
        <v>9</v>
      </c>
      <c r="Y50" s="60"/>
      <c r="Z50" s="45"/>
      <c r="AA50" s="60"/>
      <c r="AB50" s="60"/>
      <c r="AC50" s="60"/>
    </row>
    <row r="51" spans="1:29" x14ac:dyDescent="0.25">
      <c r="C51" s="29" t="s">
        <v>10</v>
      </c>
      <c r="D51" s="29" t="s">
        <v>11</v>
      </c>
      <c r="E51" s="29" t="s">
        <v>12</v>
      </c>
      <c r="F51" s="29" t="s">
        <v>13</v>
      </c>
      <c r="G51" s="30" t="str">
        <f>G20</f>
        <v>2016/17</v>
      </c>
      <c r="H51" s="29" t="s">
        <v>10</v>
      </c>
      <c r="I51" s="29" t="s">
        <v>11</v>
      </c>
      <c r="J51" s="29" t="s">
        <v>12</v>
      </c>
      <c r="K51" s="29" t="s">
        <v>13</v>
      </c>
      <c r="L51" s="30" t="str">
        <f>L20</f>
        <v>2017/18</v>
      </c>
      <c r="M51" s="29" t="s">
        <v>10</v>
      </c>
      <c r="N51" s="29" t="s">
        <v>11</v>
      </c>
      <c r="O51" s="29" t="s">
        <v>12</v>
      </c>
      <c r="P51" s="29" t="s">
        <v>13</v>
      </c>
      <c r="Q51" s="30" t="str">
        <f>Q20</f>
        <v>2018/19</v>
      </c>
      <c r="R51" s="29" t="s">
        <v>10</v>
      </c>
      <c r="S51" s="29" t="s">
        <v>11</v>
      </c>
      <c r="T51" s="29" t="s">
        <v>12</v>
      </c>
      <c r="U51" s="29" t="s">
        <v>13</v>
      </c>
      <c r="V51" s="30" t="str">
        <f>V20</f>
        <v>2019/20</v>
      </c>
      <c r="W51" s="31"/>
      <c r="X51" s="32" t="s">
        <v>8</v>
      </c>
      <c r="Y51" s="60"/>
      <c r="Z51" s="45"/>
      <c r="AA51" s="60"/>
      <c r="AB51" s="60"/>
      <c r="AC51" s="60"/>
    </row>
    <row r="52" spans="1:29" x14ac:dyDescent="0.25">
      <c r="A52" s="45"/>
      <c r="B52" s="45"/>
      <c r="C52" s="34" t="s">
        <v>19</v>
      </c>
      <c r="D52" s="34" t="s">
        <v>19</v>
      </c>
      <c r="E52" s="34" t="s">
        <v>19</v>
      </c>
      <c r="F52" s="34" t="s">
        <v>19</v>
      </c>
      <c r="G52" s="35" t="s">
        <v>19</v>
      </c>
      <c r="H52" s="34" t="s">
        <v>19</v>
      </c>
      <c r="I52" s="34" t="s">
        <v>19</v>
      </c>
      <c r="J52" s="34" t="s">
        <v>19</v>
      </c>
      <c r="K52" s="34" t="s">
        <v>19</v>
      </c>
      <c r="L52" s="35" t="s">
        <v>19</v>
      </c>
      <c r="M52" s="34" t="s">
        <v>19</v>
      </c>
      <c r="N52" s="34" t="s">
        <v>19</v>
      </c>
      <c r="O52" s="34" t="s">
        <v>19</v>
      </c>
      <c r="P52" s="34" t="s">
        <v>19</v>
      </c>
      <c r="Q52" s="35" t="s">
        <v>19</v>
      </c>
      <c r="R52" s="34" t="s">
        <v>19</v>
      </c>
      <c r="S52" s="34" t="s">
        <v>19</v>
      </c>
      <c r="T52" s="34" t="s">
        <v>19</v>
      </c>
      <c r="U52" s="34" t="s">
        <v>19</v>
      </c>
      <c r="V52" s="35" t="s">
        <v>19</v>
      </c>
      <c r="W52" s="34"/>
      <c r="X52" s="36" t="s">
        <v>19</v>
      </c>
      <c r="Y52" s="60"/>
      <c r="Z52" s="45"/>
      <c r="AA52" s="60"/>
      <c r="AB52" s="60"/>
      <c r="AC52" s="60"/>
    </row>
    <row r="53" spans="1:29" ht="5.25" customHeight="1" x14ac:dyDescent="0.25">
      <c r="A53" s="45"/>
      <c r="B53" s="45"/>
      <c r="C53" s="34"/>
      <c r="D53" s="34"/>
      <c r="E53" s="34"/>
      <c r="F53" s="34"/>
      <c r="G53" s="35"/>
      <c r="H53" s="34"/>
      <c r="I53" s="34"/>
      <c r="J53" s="34"/>
      <c r="K53" s="34"/>
      <c r="L53" s="35"/>
      <c r="M53" s="34"/>
      <c r="N53" s="34"/>
      <c r="O53" s="34"/>
      <c r="P53" s="34"/>
      <c r="Q53" s="35"/>
      <c r="R53" s="34"/>
      <c r="S53" s="34"/>
      <c r="T53" s="34"/>
      <c r="U53" s="34"/>
      <c r="V53" s="35"/>
      <c r="W53" s="34"/>
      <c r="X53" s="36"/>
      <c r="Y53" s="60"/>
      <c r="Z53" s="45"/>
      <c r="AA53" s="60"/>
      <c r="AB53" s="60"/>
      <c r="AC53" s="60"/>
    </row>
    <row r="54" spans="1:29" x14ac:dyDescent="0.25">
      <c r="A54" s="1" t="s">
        <v>21</v>
      </c>
      <c r="C54" s="42">
        <f t="shared" ref="C54:V54" si="14">+C28</f>
        <v>0</v>
      </c>
      <c r="D54" s="42">
        <f t="shared" si="14"/>
        <v>0</v>
      </c>
      <c r="E54" s="42">
        <f t="shared" si="14"/>
        <v>0</v>
      </c>
      <c r="F54" s="42">
        <f t="shared" si="14"/>
        <v>0</v>
      </c>
      <c r="G54" s="62">
        <f t="shared" si="14"/>
        <v>0</v>
      </c>
      <c r="H54" s="42">
        <f t="shared" si="14"/>
        <v>0</v>
      </c>
      <c r="I54" s="42">
        <f t="shared" si="14"/>
        <v>0</v>
      </c>
      <c r="J54" s="42">
        <f t="shared" si="14"/>
        <v>0</v>
      </c>
      <c r="K54" s="42">
        <f t="shared" si="14"/>
        <v>0</v>
      </c>
      <c r="L54" s="62">
        <f t="shared" si="14"/>
        <v>0</v>
      </c>
      <c r="M54" s="42">
        <f t="shared" si="14"/>
        <v>0</v>
      </c>
      <c r="N54" s="42">
        <f t="shared" si="14"/>
        <v>0</v>
      </c>
      <c r="O54" s="42">
        <f t="shared" si="14"/>
        <v>0</v>
      </c>
      <c r="P54" s="42">
        <f t="shared" si="14"/>
        <v>0</v>
      </c>
      <c r="Q54" s="62">
        <f t="shared" si="14"/>
        <v>0</v>
      </c>
      <c r="R54" s="42">
        <f t="shared" si="14"/>
        <v>0</v>
      </c>
      <c r="S54" s="42">
        <f t="shared" si="14"/>
        <v>0</v>
      </c>
      <c r="T54" s="42">
        <f t="shared" si="14"/>
        <v>0</v>
      </c>
      <c r="U54" s="42">
        <f t="shared" si="14"/>
        <v>0</v>
      </c>
      <c r="V54" s="62">
        <f t="shared" si="14"/>
        <v>0</v>
      </c>
      <c r="W54" s="63"/>
      <c r="X54" s="41">
        <f t="shared" ref="X54:X55" si="15">+G54+L54+Q54+V54</f>
        <v>0</v>
      </c>
      <c r="Y54" s="42"/>
      <c r="Z54" s="43">
        <f>X54-V54-Q54-L54-G54</f>
        <v>0</v>
      </c>
      <c r="AA54" s="42"/>
      <c r="AB54" s="60"/>
      <c r="AC54" s="60"/>
    </row>
    <row r="55" spans="1:29" x14ac:dyDescent="0.25">
      <c r="A55" s="1" t="s">
        <v>22</v>
      </c>
      <c r="C55" s="42">
        <f t="shared" ref="C55:V55" si="16">+C45</f>
        <v>0</v>
      </c>
      <c r="D55" s="42">
        <f t="shared" si="16"/>
        <v>0</v>
      </c>
      <c r="E55" s="42">
        <f t="shared" si="16"/>
        <v>0</v>
      </c>
      <c r="F55" s="42">
        <f t="shared" si="16"/>
        <v>0</v>
      </c>
      <c r="G55" s="62">
        <f t="shared" si="16"/>
        <v>0</v>
      </c>
      <c r="H55" s="42">
        <f t="shared" si="16"/>
        <v>0</v>
      </c>
      <c r="I55" s="42">
        <f t="shared" si="16"/>
        <v>0</v>
      </c>
      <c r="J55" s="42">
        <f t="shared" si="16"/>
        <v>0</v>
      </c>
      <c r="K55" s="42">
        <f t="shared" si="16"/>
        <v>0</v>
      </c>
      <c r="L55" s="62">
        <f t="shared" si="16"/>
        <v>0</v>
      </c>
      <c r="M55" s="42">
        <f t="shared" si="16"/>
        <v>0</v>
      </c>
      <c r="N55" s="42">
        <f t="shared" si="16"/>
        <v>0</v>
      </c>
      <c r="O55" s="42">
        <f t="shared" si="16"/>
        <v>0</v>
      </c>
      <c r="P55" s="42">
        <f t="shared" si="16"/>
        <v>0</v>
      </c>
      <c r="Q55" s="62">
        <f t="shared" si="16"/>
        <v>0</v>
      </c>
      <c r="R55" s="42">
        <f t="shared" si="16"/>
        <v>0</v>
      </c>
      <c r="S55" s="42">
        <f t="shared" si="16"/>
        <v>0</v>
      </c>
      <c r="T55" s="42">
        <f t="shared" si="16"/>
        <v>0</v>
      </c>
      <c r="U55" s="42">
        <f t="shared" si="16"/>
        <v>0</v>
      </c>
      <c r="V55" s="62">
        <f t="shared" si="16"/>
        <v>0</v>
      </c>
      <c r="W55" s="63"/>
      <c r="X55" s="41">
        <f t="shared" si="15"/>
        <v>0</v>
      </c>
      <c r="Y55" s="42"/>
      <c r="Z55" s="43">
        <f>X55-V55-Q55-L55-G55</f>
        <v>0</v>
      </c>
      <c r="AA55" s="42"/>
      <c r="AB55" s="60"/>
      <c r="AC55" s="60"/>
    </row>
    <row r="56" spans="1:29" ht="15.75" thickBot="1" x14ac:dyDescent="0.3">
      <c r="A56" s="45"/>
      <c r="B56" s="45"/>
      <c r="C56" s="42"/>
      <c r="D56" s="42"/>
      <c r="E56" s="42"/>
      <c r="F56" s="42"/>
      <c r="G56" s="62"/>
      <c r="H56" s="42"/>
      <c r="I56" s="42"/>
      <c r="J56" s="42"/>
      <c r="K56" s="42"/>
      <c r="L56" s="62"/>
      <c r="M56" s="42"/>
      <c r="N56" s="42"/>
      <c r="O56" s="42"/>
      <c r="P56" s="42"/>
      <c r="Q56" s="62"/>
      <c r="R56" s="42"/>
      <c r="S56" s="42"/>
      <c r="T56" s="42"/>
      <c r="U56" s="42"/>
      <c r="V56" s="62"/>
      <c r="W56" s="44"/>
      <c r="X56" s="64"/>
      <c r="Y56" s="42"/>
      <c r="Z56" s="44"/>
      <c r="AA56" s="42"/>
      <c r="AB56" s="60"/>
      <c r="AC56" s="60"/>
    </row>
    <row r="57" spans="1:29" ht="15.75" thickBot="1" x14ac:dyDescent="0.3">
      <c r="A57" s="45" t="s">
        <v>23</v>
      </c>
      <c r="B57" s="45"/>
      <c r="C57" s="47">
        <f t="shared" ref="C57:X57" si="17">SUM(C54:C55)</f>
        <v>0</v>
      </c>
      <c r="D57" s="47">
        <f t="shared" si="17"/>
        <v>0</v>
      </c>
      <c r="E57" s="47">
        <f t="shared" si="17"/>
        <v>0</v>
      </c>
      <c r="F57" s="47">
        <f t="shared" si="17"/>
        <v>0</v>
      </c>
      <c r="G57" s="48">
        <f t="shared" si="17"/>
        <v>0</v>
      </c>
      <c r="H57" s="47">
        <f t="shared" si="17"/>
        <v>0</v>
      </c>
      <c r="I57" s="47">
        <f t="shared" si="17"/>
        <v>0</v>
      </c>
      <c r="J57" s="47">
        <f t="shared" si="17"/>
        <v>0</v>
      </c>
      <c r="K57" s="47">
        <f t="shared" si="17"/>
        <v>0</v>
      </c>
      <c r="L57" s="48">
        <f t="shared" si="17"/>
        <v>0</v>
      </c>
      <c r="M57" s="47">
        <f t="shared" si="17"/>
        <v>0</v>
      </c>
      <c r="N57" s="47">
        <f t="shared" si="17"/>
        <v>0</v>
      </c>
      <c r="O57" s="47">
        <f t="shared" si="17"/>
        <v>0</v>
      </c>
      <c r="P57" s="47">
        <f t="shared" si="17"/>
        <v>0</v>
      </c>
      <c r="Q57" s="48">
        <f t="shared" si="17"/>
        <v>0</v>
      </c>
      <c r="R57" s="47">
        <f t="shared" si="17"/>
        <v>0</v>
      </c>
      <c r="S57" s="47">
        <f t="shared" si="17"/>
        <v>0</v>
      </c>
      <c r="T57" s="47">
        <f t="shared" si="17"/>
        <v>0</v>
      </c>
      <c r="U57" s="47">
        <f t="shared" si="17"/>
        <v>0</v>
      </c>
      <c r="V57" s="48">
        <f t="shared" si="17"/>
        <v>0</v>
      </c>
      <c r="W57" s="40"/>
      <c r="X57" s="50">
        <f t="shared" si="17"/>
        <v>0</v>
      </c>
      <c r="Y57" s="44"/>
      <c r="Z57" s="43">
        <f>X57-V57-Q57-L57-G57</f>
        <v>0</v>
      </c>
      <c r="AA57" s="42"/>
      <c r="AB57" s="60"/>
      <c r="AC57" s="60"/>
    </row>
    <row r="58" spans="1:29" outlineLevel="1" x14ac:dyDescent="0.25">
      <c r="A58" s="58" t="s">
        <v>20</v>
      </c>
      <c r="C58" s="43">
        <f>C57-C47</f>
        <v>0</v>
      </c>
      <c r="D58" s="43">
        <f t="shared" ref="D58:X58" si="18">D57-D47</f>
        <v>0</v>
      </c>
      <c r="E58" s="43">
        <f t="shared" si="18"/>
        <v>0</v>
      </c>
      <c r="F58" s="43">
        <f t="shared" si="18"/>
        <v>0</v>
      </c>
      <c r="G58" s="43">
        <f t="shared" si="18"/>
        <v>0</v>
      </c>
      <c r="H58" s="43">
        <f t="shared" si="18"/>
        <v>0</v>
      </c>
      <c r="I58" s="43">
        <f t="shared" si="18"/>
        <v>0</v>
      </c>
      <c r="J58" s="43">
        <f t="shared" si="18"/>
        <v>0</v>
      </c>
      <c r="K58" s="43">
        <f t="shared" si="18"/>
        <v>0</v>
      </c>
      <c r="L58" s="43">
        <f t="shared" si="18"/>
        <v>0</v>
      </c>
      <c r="M58" s="43">
        <f t="shared" si="18"/>
        <v>0</v>
      </c>
      <c r="N58" s="43">
        <f t="shared" si="18"/>
        <v>0</v>
      </c>
      <c r="O58" s="43">
        <f t="shared" si="18"/>
        <v>0</v>
      </c>
      <c r="P58" s="43">
        <f t="shared" si="18"/>
        <v>0</v>
      </c>
      <c r="Q58" s="43">
        <f t="shared" si="18"/>
        <v>0</v>
      </c>
      <c r="R58" s="43">
        <f t="shared" si="18"/>
        <v>0</v>
      </c>
      <c r="S58" s="43">
        <f t="shared" si="18"/>
        <v>0</v>
      </c>
      <c r="T58" s="43">
        <f t="shared" si="18"/>
        <v>0</v>
      </c>
      <c r="U58" s="43">
        <f t="shared" si="18"/>
        <v>0</v>
      </c>
      <c r="V58" s="43">
        <f t="shared" si="18"/>
        <v>0</v>
      </c>
      <c r="W58" s="42"/>
      <c r="X58" s="43">
        <f t="shared" si="18"/>
        <v>0</v>
      </c>
      <c r="Y58" s="42"/>
      <c r="Z58" s="42"/>
      <c r="AA58" s="42"/>
      <c r="AB58" s="60"/>
      <c r="AC58" s="60"/>
    </row>
    <row r="59" spans="1:29" x14ac:dyDescent="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1:29" x14ac:dyDescent="0.25"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x14ac:dyDescent="0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x14ac:dyDescent="0.25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A3178843</value>
    </field>
    <field name="Objective-Title">
      <value order="0">Green Infrastructure - Guidance - Revised Financial Forecast form</value>
    </field>
    <field name="Objective-Description">
      <value order="0">A3012725</value>
    </field>
    <field name="Objective-CreationStamp">
      <value order="0">2020-02-24T10:59:53Z</value>
    </field>
    <field name="Objective-IsApproved">
      <value order="0">false</value>
    </field>
    <field name="Objective-IsPublished">
      <value order="0">true</value>
    </field>
    <field name="Objective-DatePublished">
      <value order="0">2020-06-26T13:44:01Z</value>
    </field>
    <field name="Objective-ModificationStamp">
      <value order="0">2020-06-26T13:44:01Z</value>
    </field>
    <field name="Objective-Owner">
      <value order="0">Suzanne Kilbane</value>
    </field>
    <field name="Objective-Path">
      <value order="0">Objective Global Folder:SNH Fileplan:MAN - Management:COM - Communications:STR - Strategy:WSD - Website Documents:Web Services Strategy - SNH Website Documents</value>
    </field>
    <field name="Objective-Parent">
      <value order="0">Web Services Strategy - SNH Website Documents</value>
    </field>
    <field name="Objective-State">
      <value order="0">Published</value>
    </field>
    <field name="Objective-VersionId">
      <value order="0">vA5763122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qA153622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Cover Sheet</vt:lpstr>
      <vt:lpstr>Welcome</vt:lpstr>
      <vt:lpstr>1 - Approved Eligible Revenue</vt:lpstr>
      <vt:lpstr>2 - Approved Eligible Capital</vt:lpstr>
      <vt:lpstr>3 - Approved Summary</vt:lpstr>
      <vt:lpstr>4 - Revised Eligible Revenue</vt:lpstr>
      <vt:lpstr>5 - Revised Eligible Capital</vt:lpstr>
      <vt:lpstr>6 - Revised Summary</vt:lpstr>
      <vt:lpstr>7 - Change Eligible Revenue</vt:lpstr>
      <vt:lpstr>8 - Change Eligible Capital</vt:lpstr>
      <vt:lpstr>9 - Change Summary</vt:lpstr>
      <vt:lpstr>10 - Forecast History</vt:lpstr>
      <vt:lpstr>11 - Change Commentary</vt:lpstr>
      <vt:lpstr>'10 - Forecast History'!Print_Area</vt:lpstr>
      <vt:lpstr>'11 - Change Commentary'!Print_Area</vt:lpstr>
      <vt:lpstr>'4 - Revised Eligible Revenue'!Print_Area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Peacock</dc:creator>
  <cp:lastModifiedBy>Steven Smith</cp:lastModifiedBy>
  <cp:lastPrinted>2017-03-16T14:46:48Z</cp:lastPrinted>
  <dcterms:created xsi:type="dcterms:W3CDTF">2016-01-08T12:58:35Z</dcterms:created>
  <dcterms:modified xsi:type="dcterms:W3CDTF">2019-03-07T17:08:28Z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A3178843</vt:lpwstr>
  </property>
  <property fmtid="{D5CDD505-2E9C-101B-9397-08002B2CF9AE}" pid="4" name="Objective-Title">
    <vt:lpwstr>Green Infrastructure - Guidance - Revised Financial Forecast form</vt:lpwstr>
  </property>
  <property fmtid="{D5CDD505-2E9C-101B-9397-08002B2CF9AE}" pid="5" name="Objective-Comment">
    <vt:lpwstr/>
  </property>
  <property fmtid="{D5CDD505-2E9C-101B-9397-08002B2CF9AE}" pid="6" name="Objective-CreationStamp">
    <vt:filetime>2020-02-24T10:59:53Z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2020-06-26T13:44:01Z</vt:filetime>
  </property>
  <property fmtid="{D5CDD505-2E9C-101B-9397-08002B2CF9AE}" pid="10" name="Objective-ModificationStamp">
    <vt:filetime>2020-06-26T13:44:01Z</vt:filetime>
  </property>
  <property fmtid="{D5CDD505-2E9C-101B-9397-08002B2CF9AE}" pid="11" name="Objective-Owner">
    <vt:lpwstr>Suzanne Kilbane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Documents</vt:lpwstr>
  </property>
  <property fmtid="{D5CDD505-2E9C-101B-9397-08002B2CF9AE}" pid="13" name="Objective-Parent">
    <vt:lpwstr>Web Services Strategy - SNH Website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>qA153622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>A3012725</vt:lpwstr>
  </property>
  <property fmtid="{D5CDD505-2E9C-101B-9397-08002B2CF9AE}" pid="34" name="Objective-VersionId">
    <vt:lpwstr>vA5763122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